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ESTADOS FINANCIEROS 1ER TRIMAESTRE 2023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</workbook>
</file>

<file path=xl/calcChain.xml><?xml version="1.0" encoding="utf-8"?>
<calcChain xmlns="http://schemas.openxmlformats.org/spreadsheetml/2006/main">
  <c r="C16" i="8" l="1"/>
  <c r="D16" i="8"/>
  <c r="E16" i="8"/>
  <c r="F16" i="8"/>
  <c r="G16" i="8"/>
  <c r="B16" i="8"/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4" i="5"/>
  <c r="G24" i="5" s="1"/>
  <c r="D21" i="5"/>
  <c r="G21" i="5" s="1"/>
  <c r="D18" i="5"/>
  <c r="G18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6" i="5"/>
  <c r="F5" i="5"/>
  <c r="E36" i="5"/>
  <c r="E5" i="5"/>
  <c r="C36" i="5"/>
  <c r="C5" i="5"/>
  <c r="B36" i="5"/>
  <c r="B5" i="5"/>
  <c r="D12" i="8"/>
  <c r="G12" i="8" s="1"/>
  <c r="D8" i="8"/>
  <c r="G8" i="8" s="1"/>
  <c r="D6" i="8"/>
  <c r="G6" i="8" s="1"/>
  <c r="D6" i="6"/>
  <c r="G6" i="6" s="1"/>
  <c r="D7" i="6"/>
  <c r="G7" i="6" s="1"/>
  <c r="D8" i="6"/>
  <c r="G8" i="6" s="1"/>
  <c r="D9" i="6"/>
  <c r="D10" i="6"/>
  <c r="G10" i="6" s="1"/>
  <c r="D11" i="6"/>
  <c r="G11" i="6" s="1"/>
  <c r="D12" i="6"/>
  <c r="G12" i="6" s="1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G25" i="5"/>
  <c r="D36" i="5"/>
  <c r="G38" i="5"/>
  <c r="G36" i="5" s="1"/>
  <c r="D5" i="5"/>
  <c r="G12" i="5"/>
  <c r="G5" i="5" s="1"/>
  <c r="D77" i="6" l="1"/>
  <c r="G5" i="6"/>
  <c r="G77" i="6" s="1"/>
</calcChain>
</file>

<file path=xl/sharedStrings.xml><?xml version="1.0" encoding="utf-8"?>
<sst xmlns="http://schemas.openxmlformats.org/spreadsheetml/2006/main" count="219" uniqueCount="146">
  <si>
    <t>Gasto Corriente</t>
  </si>
  <si>
    <t>Gasto de Capital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</si>
  <si>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</si>
  <si>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</si>
  <si>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</si>
  <si>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</si>
  <si>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</si>
  <si>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</si>
  <si>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</si>
  <si>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</si>
  <si>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</si>
  <si>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</si>
  <si>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</si>
  <si>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</si>
  <si>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</si>
  <si>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</si>
  <si>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</si>
  <si>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</si>
  <si>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</si>
  <si>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</si>
  <si>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</si>
  <si>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</si>
  <si>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</si>
  <si>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</si>
  <si>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</si>
  <si>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</si>
  <si>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</si>
  <si>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</si>
  <si>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</si>
  <si>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</si>
  <si>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</si>
  <si>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</si>
  <si>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</si>
  <si>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</si>
  <si>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</si>
  <si>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</si>
  <si>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</si>
  <si>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</si>
  <si>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</si>
  <si>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</si>
  <si>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</si>
  <si>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</si>
  <si>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</si>
  <si>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</si>
  <si>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</si>
  <si>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</si>
  <si>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</si>
  <si>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</si>
  <si>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</si>
  <si>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</si>
  <si>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</si>
  <si>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</si>
  <si>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</si>
  <si>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</si>
  <si>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</si>
  <si>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</si>
  <si>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</si>
  <si>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</si>
  <si>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</si>
  <si>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</si>
  <si>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</si>
  <si>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</si>
  <si>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</si>
  <si>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</si>
  <si>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</si>
  <si>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</si>
  <si>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</si>
  <si>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</si>
  <si>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</si>
  <si>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</si>
  <si>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</si>
  <si>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</si>
  <si>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</si>
  <si>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</si>
  <si>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</si>
  <si>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</si>
  <si>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</si>
  <si>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</si>
  <si>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</si>
  <si>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</si>
  <si>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</si>
  <si>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</si>
  <si>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</si>
  <si>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</si>
  <si>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</si>
  <si>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</si>
  <si>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</si>
  <si>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</si>
  <si>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</si>
  <si>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</si>
  <si>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</si>
  <si>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</si>
  <si>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</si>
  <si>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</si>
  <si>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</si>
  <si>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</si>
  <si>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</si>
  <si>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</si>
  <si>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</si>
  <si>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</si>
  <si>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</si>
  <si>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</si>
  <si>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</si>
  <si>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</si>
  <si>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</si>
  <si>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</si>
  <si>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</si>
  <si>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</si>
  <si>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</si>
  <si>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</si>
  <si>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</si>
  <si>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</si>
  <si>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</si>
  <si>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</si>
  <si>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</si>
  <si>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</si>
  <si>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</si>
  <si>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</si>
  <si>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</si>
  <si>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</si>
  <si>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</si>
  <si>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</si>
  <si>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</si>
  <si>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</si>
  <si>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</si>
  <si>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Comisión Municipal del Deporte y Atención a la Juventud del Municipio de Uriangato, Guanajuato.
Estado Analítico del Ejercicio del Presupuesto de Egresos
Clasificación por Objeto del Gasto (Capítulo y Concepto)
Del 1 de Enero al 31 de Marzo de 2023</t>
  </si>
  <si>
    <t>Comisión Municipal del Deporte y Atención a la Juventud del Municipio de Uriangato, Guanajuato.
Estado Analítico del Ejercicio del Presupuesto de Egresos
Clasificación Económica (por Tipo de Gasto)
Del 1 de Enero al 31 de Marzo de 2023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</si>
  <si>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</si>
  <si>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</si>
  <si>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</si>
  <si>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31 de Marzo de 2023</t>
  </si>
  <si>
    <t>Comisión Municipal del Deporte y Atención a la Juventud del Municipio de Uriangato, Guanajuato.
Estado Analítico del Ejercicio del Presupuesto de Egresos
Clasificación Administrativa (Poderes)
Del 1 de Enero al 31 de Marzo de 2023</t>
  </si>
  <si>
    <t>Comisión Municipal del Deporte y Atención a la Juventud del Municipio de Uriangato, Guanajuato.
Estado Analítico del Ejercicio del Presupuesto de Egresos
Clasificación Administrativa (Sector Paraestatal)
Del 1 de Enero al 31 de Marzo de 2023</t>
  </si>
  <si>
    <t>Comisión Municipal del Deporte y Atención a la Juventud del Municipio de Uriangato, Guanajuato.
Estado Analítico del Ejercicio del Presupuesto de Egresos
Clasificación Funcional (Finalidad y Función)
Del 1 de Enero al 31 de Marzo de 2023</t>
  </si>
  <si>
    <t>Vivienda y Servicios a la Comunidad</t>
  </si>
  <si>
    <t>Salud</t>
  </si>
  <si>
    <t>Recreación, Cultura y Otras Manifestaciones Sociales</t>
  </si>
  <si>
    <t>Amortización de la Deuda y Disminución de Pasivos</t>
  </si>
  <si>
    <t>Legislación</t>
  </si>
  <si>
    <t>Coordinación de la Politica de Gobierno</t>
  </si>
  <si>
    <t>Asuntos de Orden Público y de Seguridad Interior</t>
  </si>
  <si>
    <t>Protección Ambiental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</si>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</sst>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6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8" xfId="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4" fontId="3" fillId="0" borderId="14" xfId="0" applyNumberFormat="1" applyFont="1" applyFill="1" applyBorder="1" applyProtection="1">
      <protection locked="0"/>
    </xf>
    <xf numFmtId="0" fontId="3" fillId="0" borderId="0" xfId="0" applyFont="1" applyBorder="1" applyProtection="1"/>
    <xf numFmtId="4" fontId="3" fillId="0" borderId="12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center"/>
      <protection locked="0"/>
    </xf>
    <xf numFmtId="4" fontId="7" fillId="0" borderId="12" xfId="0" applyNumberFormat="1" applyFont="1" applyFill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7" fillId="0" borderId="13" xfId="0" applyNumberFormat="1" applyFont="1" applyFill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3" fillId="0" borderId="6" xfId="0" applyFont="1" applyFill="1" applyBorder="1" applyAlignment="1" applyProtection="1">
      <alignment horizontal="left" indent="1"/>
    </xf>
    <xf numFmtId="0" fontId="3" fillId="0" borderId="3" xfId="9" applyFont="1" applyFill="1" applyBorder="1" applyAlignment="1">
      <alignment horizontal="left" vertical="center" indent="1"/>
    </xf>
    <xf numFmtId="0" fontId="3" fillId="0" borderId="4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3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7" fillId="2" borderId="3" xfId="9" applyFont="1" applyFill="1" applyBorder="1" applyAlignment="1">
      <alignment vertical="center"/>
    </xf>
    <xf numFmtId="0" fontId="7" fillId="2" borderId="7" xfId="9" applyFont="1" applyFill="1" applyBorder="1" applyAlignment="1">
      <alignment vertical="center"/>
    </xf>
    <xf numFmtId="0" fontId="7" fillId="2" borderId="2" xfId="9" applyFont="1" applyFill="1" applyBorder="1" applyAlignment="1">
      <alignment vertical="center"/>
    </xf>
    <xf numFmtId="0" fontId="7" fillId="2" borderId="5" xfId="9" applyFont="1" applyFill="1" applyBorder="1" applyAlignment="1">
      <alignment vertical="center"/>
    </xf>
    <xf numFmtId="0" fontId="3" fillId="0" borderId="5" xfId="0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/>
    </xf>
    <xf numFmtId="4" fontId="3" fillId="0" borderId="7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4" fontId="3" fillId="0" borderId="4" xfId="0" applyNumberFormat="1" applyFont="1" applyBorder="1" applyProtection="1">
      <protection locked="0"/>
    </xf>
    <xf numFmtId="4" fontId="3" fillId="0" borderId="5" xfId="0" applyNumberFormat="1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3" xfId="0" applyBorder="1" applyProtection="1">
      <protection locked="0"/>
    </xf>
    <xf numFmtId="0" fontId="7" fillId="0" borderId="0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/>
    </xf>
    <xf numFmtId="4" fontId="3" fillId="0" borderId="14" xfId="0" applyNumberFormat="1" applyFont="1" applyFill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showGridLines="0" topLeftCell="A40" workbookViewId="0">
      <selection activeCell="H87" sqref="A1:H8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50" t="s">
        <v>125</v>
      </c>
      <c r="B1" s="50"/>
      <c r="C1" s="50"/>
      <c r="D1" s="50"/>
      <c r="E1" s="50"/>
      <c r="F1" s="50"/>
      <c r="G1" s="51"/>
    </row>
    <row r="2" spans="1:8" x14ac:dyDescent="0.2">
      <c r="A2" s="32"/>
      <c r="B2" s="52" t="s">
        <v>53</v>
      </c>
      <c r="C2" s="50"/>
      <c r="D2" s="50"/>
      <c r="E2" s="50"/>
      <c r="F2" s="51"/>
      <c r="G2" s="53" t="s">
        <v>52</v>
      </c>
    </row>
    <row r="3" spans="1:8" ht="24.95" customHeight="1" x14ac:dyDescent="0.2">
      <c r="A3" s="32" t="s">
        <v>47</v>
      </c>
      <c r="B3" s="4" t="s">
        <v>48</v>
      </c>
      <c r="C3" s="4" t="s">
        <v>113</v>
      </c>
      <c r="D3" s="4" t="s">
        <v>49</v>
      </c>
      <c r="E3" s="4" t="s">
        <v>50</v>
      </c>
      <c r="F3" s="4" t="s">
        <v>51</v>
      </c>
      <c r="G3" s="54"/>
    </row>
    <row r="4" spans="1:8" x14ac:dyDescent="0.2">
      <c r="A4" s="33"/>
      <c r="B4" s="5">
        <v>1</v>
      </c>
      <c r="C4" s="5">
        <v>2</v>
      </c>
      <c r="D4" s="5" t="s">
        <v>114</v>
      </c>
      <c r="E4" s="5">
        <v>4</v>
      </c>
      <c r="F4" s="5">
        <v>5</v>
      </c>
      <c r="G4" s="5" t="s">
        <v>115</v>
      </c>
    </row>
    <row r="5" spans="1:8" x14ac:dyDescent="0.2">
      <c r="A5" s="22" t="s">
        <v>54</v>
      </c>
      <c r="B5" s="15">
        <f>SUM(B6:B12)</f>
        <v>3822961.8000000003</v>
      </c>
      <c r="C5" s="15">
        <f>SUM(C6:C12)</f>
        <v>15950</v>
      </c>
      <c r="D5" s="15">
        <f>B5+C5</f>
        <v>3838911.8000000003</v>
      </c>
      <c r="E5" s="15">
        <f>SUM(E6:E12)</f>
        <v>793676.29</v>
      </c>
      <c r="F5" s="15">
        <f>SUM(F6:F12)</f>
        <v>793676.29</v>
      </c>
      <c r="G5" s="15">
        <f>D5-E5</f>
        <v>3045235.5100000002</v>
      </c>
    </row>
    <row r="6" spans="1:8" x14ac:dyDescent="0.2">
      <c r="A6" s="24" t="s">
        <v>58</v>
      </c>
      <c r="B6" s="7">
        <v>2793647.95</v>
      </c>
      <c r="C6" s="7">
        <v>0</v>
      </c>
      <c r="D6" s="7">
        <f t="shared" ref="D6:D69" si="0">B6+C6</f>
        <v>2793647.95</v>
      </c>
      <c r="E6" s="7">
        <v>652022.9</v>
      </c>
      <c r="F6" s="7">
        <v>652022.9</v>
      </c>
      <c r="G6" s="7">
        <f t="shared" ref="G6:G69" si="1">D6-E6</f>
        <v>2141625.0500000003</v>
      </c>
      <c r="H6" s="12">
        <v>1100</v>
      </c>
    </row>
    <row r="7" spans="1:8" x14ac:dyDescent="0.2">
      <c r="A7" s="24" t="s">
        <v>59</v>
      </c>
      <c r="B7" s="7">
        <v>28000</v>
      </c>
      <c r="C7" s="7">
        <v>15950</v>
      </c>
      <c r="D7" s="7">
        <f t="shared" si="0"/>
        <v>43950</v>
      </c>
      <c r="E7" s="7">
        <v>4520</v>
      </c>
      <c r="F7" s="7">
        <v>4520</v>
      </c>
      <c r="G7" s="7">
        <f t="shared" si="1"/>
        <v>39430</v>
      </c>
      <c r="H7" s="12">
        <v>1200</v>
      </c>
    </row>
    <row r="8" spans="1:8" x14ac:dyDescent="0.2">
      <c r="A8" s="24" t="s">
        <v>60</v>
      </c>
      <c r="B8" s="7">
        <v>523345.33</v>
      </c>
      <c r="C8" s="7">
        <v>0</v>
      </c>
      <c r="D8" s="7">
        <f t="shared" si="0"/>
        <v>523345.33</v>
      </c>
      <c r="E8" s="7">
        <v>30084.13</v>
      </c>
      <c r="F8" s="7">
        <v>30084.13</v>
      </c>
      <c r="G8" s="7">
        <f t="shared" si="1"/>
        <v>493261.2</v>
      </c>
      <c r="H8" s="12">
        <v>1300</v>
      </c>
    </row>
    <row r="9" spans="1:8" x14ac:dyDescent="0.2">
      <c r="A9" s="24" t="s">
        <v>30</v>
      </c>
      <c r="B9" s="7">
        <v>0</v>
      </c>
      <c r="C9" s="7">
        <v>0</v>
      </c>
      <c r="D9" s="7">
        <f t="shared" si="0"/>
        <v>0</v>
      </c>
      <c r="E9" s="7">
        <v>0</v>
      </c>
      <c r="F9" s="7">
        <v>0</v>
      </c>
      <c r="G9" s="7">
        <f t="shared" si="1"/>
        <v>0</v>
      </c>
      <c r="H9" s="12">
        <v>1400</v>
      </c>
    </row>
    <row r="10" spans="1:8" x14ac:dyDescent="0.2">
      <c r="A10" s="24" t="s">
        <v>61</v>
      </c>
      <c r="B10" s="7">
        <v>477968.52</v>
      </c>
      <c r="C10" s="7">
        <v>0</v>
      </c>
      <c r="D10" s="7">
        <f t="shared" si="0"/>
        <v>477968.52</v>
      </c>
      <c r="E10" s="7">
        <v>107049.26</v>
      </c>
      <c r="F10" s="7">
        <v>107049.26</v>
      </c>
      <c r="G10" s="7">
        <f t="shared" si="1"/>
        <v>370919.26</v>
      </c>
      <c r="H10" s="12">
        <v>1500</v>
      </c>
    </row>
    <row r="11" spans="1:8" x14ac:dyDescent="0.2">
      <c r="A11" s="24" t="s">
        <v>31</v>
      </c>
      <c r="B11" s="7">
        <v>0</v>
      </c>
      <c r="C11" s="7">
        <v>0</v>
      </c>
      <c r="D11" s="7">
        <f t="shared" si="0"/>
        <v>0</v>
      </c>
      <c r="E11" s="7">
        <v>0</v>
      </c>
      <c r="F11" s="7">
        <v>0</v>
      </c>
      <c r="G11" s="7">
        <f t="shared" si="1"/>
        <v>0</v>
      </c>
      <c r="H11" s="12">
        <v>1600</v>
      </c>
    </row>
    <row r="12" spans="1:8" x14ac:dyDescent="0.2">
      <c r="A12" s="24" t="s">
        <v>62</v>
      </c>
      <c r="B12" s="7">
        <v>0</v>
      </c>
      <c r="C12" s="7">
        <v>0</v>
      </c>
      <c r="D12" s="7">
        <f t="shared" si="0"/>
        <v>0</v>
      </c>
      <c r="E12" s="7">
        <v>0</v>
      </c>
      <c r="F12" s="7">
        <v>0</v>
      </c>
      <c r="G12" s="7">
        <f t="shared" si="1"/>
        <v>0</v>
      </c>
      <c r="H12" s="12">
        <v>1700</v>
      </c>
    </row>
    <row r="13" spans="1:8" x14ac:dyDescent="0.2">
      <c r="A13" s="22" t="s">
        <v>119</v>
      </c>
      <c r="B13" s="16">
        <f>SUM(B14:B22)</f>
        <v>842000</v>
      </c>
      <c r="C13" s="16">
        <f>SUM(C14:C22)</f>
        <v>168275.86</v>
      </c>
      <c r="D13" s="16">
        <f t="shared" si="0"/>
        <v>1010275.86</v>
      </c>
      <c r="E13" s="16">
        <f>SUM(E14:E22)</f>
        <v>277498.3</v>
      </c>
      <c r="F13" s="16">
        <f>SUM(F14:F22)</f>
        <v>277498.3</v>
      </c>
      <c r="G13" s="16">
        <f t="shared" si="1"/>
        <v>732777.56</v>
      </c>
      <c r="H13" s="23">
        <v>0</v>
      </c>
    </row>
    <row r="14" spans="1:8" x14ac:dyDescent="0.2">
      <c r="A14" s="24" t="s">
        <v>63</v>
      </c>
      <c r="B14" s="7">
        <v>66000</v>
      </c>
      <c r="C14" s="7">
        <v>21316.03</v>
      </c>
      <c r="D14" s="7">
        <f t="shared" si="0"/>
        <v>87316.03</v>
      </c>
      <c r="E14" s="7">
        <v>31475.21</v>
      </c>
      <c r="F14" s="7">
        <v>31475.21</v>
      </c>
      <c r="G14" s="7">
        <f t="shared" si="1"/>
        <v>55840.82</v>
      </c>
      <c r="H14" s="12">
        <v>2100</v>
      </c>
    </row>
    <row r="15" spans="1:8" x14ac:dyDescent="0.2">
      <c r="A15" s="24" t="s">
        <v>64</v>
      </c>
      <c r="B15" s="7">
        <v>17500</v>
      </c>
      <c r="C15" s="7">
        <v>0</v>
      </c>
      <c r="D15" s="7">
        <f t="shared" si="0"/>
        <v>17500</v>
      </c>
      <c r="E15" s="7">
        <v>293</v>
      </c>
      <c r="F15" s="7">
        <v>293</v>
      </c>
      <c r="G15" s="7">
        <f t="shared" si="1"/>
        <v>17207</v>
      </c>
      <c r="H15" s="12">
        <v>2200</v>
      </c>
    </row>
    <row r="16" spans="1:8" x14ac:dyDescent="0.2">
      <c r="A16" s="24" t="s">
        <v>65</v>
      </c>
      <c r="B16" s="7">
        <v>0</v>
      </c>
      <c r="C16" s="7">
        <v>0</v>
      </c>
      <c r="D16" s="7">
        <f t="shared" si="0"/>
        <v>0</v>
      </c>
      <c r="E16" s="7">
        <v>0</v>
      </c>
      <c r="F16" s="7">
        <v>0</v>
      </c>
      <c r="G16" s="7">
        <f t="shared" si="1"/>
        <v>0</v>
      </c>
      <c r="H16" s="12">
        <v>2300</v>
      </c>
    </row>
    <row r="17" spans="1:8" x14ac:dyDescent="0.2">
      <c r="A17" s="24" t="s">
        <v>66</v>
      </c>
      <c r="B17" s="7">
        <v>136500</v>
      </c>
      <c r="C17" s="7">
        <v>26959.83</v>
      </c>
      <c r="D17" s="7">
        <f t="shared" si="0"/>
        <v>163459.83000000002</v>
      </c>
      <c r="E17" s="7">
        <v>18316</v>
      </c>
      <c r="F17" s="7">
        <v>18316</v>
      </c>
      <c r="G17" s="7">
        <f t="shared" si="1"/>
        <v>145143.83000000002</v>
      </c>
      <c r="H17" s="12">
        <v>2400</v>
      </c>
    </row>
    <row r="18" spans="1:8" x14ac:dyDescent="0.2">
      <c r="A18" s="24" t="s">
        <v>67</v>
      </c>
      <c r="B18" s="7">
        <v>60000</v>
      </c>
      <c r="C18" s="7">
        <v>30000</v>
      </c>
      <c r="D18" s="7">
        <f t="shared" si="0"/>
        <v>90000</v>
      </c>
      <c r="E18" s="7">
        <v>11531</v>
      </c>
      <c r="F18" s="7">
        <v>11531</v>
      </c>
      <c r="G18" s="7">
        <f t="shared" si="1"/>
        <v>78469</v>
      </c>
      <c r="H18" s="12">
        <v>2500</v>
      </c>
    </row>
    <row r="19" spans="1:8" x14ac:dyDescent="0.2">
      <c r="A19" s="24" t="s">
        <v>68</v>
      </c>
      <c r="B19" s="7">
        <v>370000</v>
      </c>
      <c r="C19" s="7">
        <v>30000</v>
      </c>
      <c r="D19" s="7">
        <f t="shared" si="0"/>
        <v>400000</v>
      </c>
      <c r="E19" s="7">
        <v>125179.25</v>
      </c>
      <c r="F19" s="7">
        <v>125179.25</v>
      </c>
      <c r="G19" s="7">
        <f t="shared" si="1"/>
        <v>274820.75</v>
      </c>
      <c r="H19" s="12">
        <v>2600</v>
      </c>
    </row>
    <row r="20" spans="1:8" x14ac:dyDescent="0.2">
      <c r="A20" s="24" t="s">
        <v>69</v>
      </c>
      <c r="B20" s="7">
        <v>95000</v>
      </c>
      <c r="C20" s="7">
        <v>30000</v>
      </c>
      <c r="D20" s="7">
        <f t="shared" si="0"/>
        <v>125000</v>
      </c>
      <c r="E20" s="7">
        <v>45560</v>
      </c>
      <c r="F20" s="7">
        <v>45560</v>
      </c>
      <c r="G20" s="7">
        <f t="shared" si="1"/>
        <v>79440</v>
      </c>
      <c r="H20" s="12">
        <v>2700</v>
      </c>
    </row>
    <row r="21" spans="1:8" x14ac:dyDescent="0.2">
      <c r="A21" s="24" t="s">
        <v>70</v>
      </c>
      <c r="B21" s="7">
        <v>0</v>
      </c>
      <c r="C21" s="7">
        <v>0</v>
      </c>
      <c r="D21" s="7">
        <f t="shared" si="0"/>
        <v>0</v>
      </c>
      <c r="E21" s="7">
        <v>0</v>
      </c>
      <c r="F21" s="7">
        <v>0</v>
      </c>
      <c r="G21" s="7">
        <f t="shared" si="1"/>
        <v>0</v>
      </c>
      <c r="H21" s="12">
        <v>2800</v>
      </c>
    </row>
    <row r="22" spans="1:8" x14ac:dyDescent="0.2">
      <c r="A22" s="24" t="s">
        <v>71</v>
      </c>
      <c r="B22" s="7">
        <v>97000</v>
      </c>
      <c r="C22" s="7">
        <v>30000</v>
      </c>
      <c r="D22" s="7">
        <f t="shared" si="0"/>
        <v>127000</v>
      </c>
      <c r="E22" s="7">
        <v>45143.839999999997</v>
      </c>
      <c r="F22" s="7">
        <v>45143.839999999997</v>
      </c>
      <c r="G22" s="7">
        <f t="shared" si="1"/>
        <v>81856.160000000003</v>
      </c>
      <c r="H22" s="12">
        <v>2900</v>
      </c>
    </row>
    <row r="23" spans="1:8" x14ac:dyDescent="0.2">
      <c r="A23" s="22" t="s">
        <v>55</v>
      </c>
      <c r="B23" s="16">
        <f>SUM(B24:B32)</f>
        <v>1167609.77</v>
      </c>
      <c r="C23" s="16">
        <f>SUM(C24:C32)</f>
        <v>503628.80000000005</v>
      </c>
      <c r="D23" s="16">
        <f t="shared" si="0"/>
        <v>1671238.57</v>
      </c>
      <c r="E23" s="16">
        <f>SUM(E24:E32)</f>
        <v>544513.43999999994</v>
      </c>
      <c r="F23" s="16">
        <f>SUM(F24:F32)</f>
        <v>544513.43999999994</v>
      </c>
      <c r="G23" s="16">
        <f t="shared" si="1"/>
        <v>1126725.1300000001</v>
      </c>
      <c r="H23" s="23">
        <v>0</v>
      </c>
    </row>
    <row r="24" spans="1:8" x14ac:dyDescent="0.2">
      <c r="A24" s="24" t="s">
        <v>72</v>
      </c>
      <c r="B24" s="7">
        <v>350000</v>
      </c>
      <c r="C24" s="7">
        <v>10000</v>
      </c>
      <c r="D24" s="7">
        <f t="shared" si="0"/>
        <v>360000</v>
      </c>
      <c r="E24" s="7">
        <v>80809</v>
      </c>
      <c r="F24" s="7">
        <v>80809</v>
      </c>
      <c r="G24" s="7">
        <f t="shared" si="1"/>
        <v>279191</v>
      </c>
      <c r="H24" s="12">
        <v>3100</v>
      </c>
    </row>
    <row r="25" spans="1:8" x14ac:dyDescent="0.2">
      <c r="A25" s="24" t="s">
        <v>73</v>
      </c>
      <c r="B25" s="7">
        <v>29000</v>
      </c>
      <c r="C25" s="7">
        <v>0</v>
      </c>
      <c r="D25" s="7">
        <f t="shared" si="0"/>
        <v>29000</v>
      </c>
      <c r="E25" s="7">
        <v>0</v>
      </c>
      <c r="F25" s="7">
        <v>0</v>
      </c>
      <c r="G25" s="7">
        <f t="shared" si="1"/>
        <v>29000</v>
      </c>
      <c r="H25" s="12">
        <v>3200</v>
      </c>
    </row>
    <row r="26" spans="1:8" x14ac:dyDescent="0.2">
      <c r="A26" s="24" t="s">
        <v>74</v>
      </c>
      <c r="B26" s="7">
        <v>453150</v>
      </c>
      <c r="C26" s="7">
        <v>1500</v>
      </c>
      <c r="D26" s="7">
        <f t="shared" si="0"/>
        <v>454650</v>
      </c>
      <c r="E26" s="7">
        <v>147173.71</v>
      </c>
      <c r="F26" s="7">
        <v>147173.71</v>
      </c>
      <c r="G26" s="7">
        <f t="shared" si="1"/>
        <v>307476.29000000004</v>
      </c>
      <c r="H26" s="12">
        <v>3300</v>
      </c>
    </row>
    <row r="27" spans="1:8" x14ac:dyDescent="0.2">
      <c r="A27" s="24" t="s">
        <v>75</v>
      </c>
      <c r="B27" s="7">
        <v>30000</v>
      </c>
      <c r="C27" s="7">
        <v>0</v>
      </c>
      <c r="D27" s="7">
        <f t="shared" si="0"/>
        <v>30000</v>
      </c>
      <c r="E27" s="7">
        <v>2953.94</v>
      </c>
      <c r="F27" s="7">
        <v>2953.94</v>
      </c>
      <c r="G27" s="7">
        <f t="shared" si="1"/>
        <v>27046.06</v>
      </c>
      <c r="H27" s="12">
        <v>3400</v>
      </c>
    </row>
    <row r="28" spans="1:8" x14ac:dyDescent="0.2">
      <c r="A28" s="24" t="s">
        <v>76</v>
      </c>
      <c r="B28" s="7">
        <v>66000</v>
      </c>
      <c r="C28" s="7">
        <v>33183.97</v>
      </c>
      <c r="D28" s="7">
        <f t="shared" si="0"/>
        <v>99183.97</v>
      </c>
      <c r="E28" s="7">
        <v>43143.15</v>
      </c>
      <c r="F28" s="7">
        <v>43143.15</v>
      </c>
      <c r="G28" s="7">
        <f t="shared" si="1"/>
        <v>56040.82</v>
      </c>
      <c r="H28" s="12">
        <v>3500</v>
      </c>
    </row>
    <row r="29" spans="1:8" x14ac:dyDescent="0.2">
      <c r="A29" s="24" t="s">
        <v>77</v>
      </c>
      <c r="B29" s="7">
        <v>5500</v>
      </c>
      <c r="C29" s="7">
        <v>10000</v>
      </c>
      <c r="D29" s="7">
        <f t="shared" si="0"/>
        <v>15500</v>
      </c>
      <c r="E29" s="7">
        <v>9317</v>
      </c>
      <c r="F29" s="7">
        <v>9317</v>
      </c>
      <c r="G29" s="7">
        <f t="shared" si="1"/>
        <v>6183</v>
      </c>
      <c r="H29" s="12">
        <v>3600</v>
      </c>
    </row>
    <row r="30" spans="1:8" x14ac:dyDescent="0.2">
      <c r="A30" s="24" t="s">
        <v>78</v>
      </c>
      <c r="B30" s="7">
        <v>30000</v>
      </c>
      <c r="C30" s="7">
        <v>30000</v>
      </c>
      <c r="D30" s="7">
        <f t="shared" si="0"/>
        <v>60000</v>
      </c>
      <c r="E30" s="7">
        <v>27973</v>
      </c>
      <c r="F30" s="7">
        <v>27973</v>
      </c>
      <c r="G30" s="7">
        <f t="shared" si="1"/>
        <v>32027</v>
      </c>
      <c r="H30" s="12">
        <v>3700</v>
      </c>
    </row>
    <row r="31" spans="1:8" x14ac:dyDescent="0.2">
      <c r="A31" s="24" t="s">
        <v>79</v>
      </c>
      <c r="B31" s="7">
        <v>130959.77</v>
      </c>
      <c r="C31" s="7">
        <v>418944.83</v>
      </c>
      <c r="D31" s="7">
        <f t="shared" si="0"/>
        <v>549904.6</v>
      </c>
      <c r="E31" s="7">
        <v>213616.43</v>
      </c>
      <c r="F31" s="7">
        <v>213616.43</v>
      </c>
      <c r="G31" s="7">
        <f t="shared" si="1"/>
        <v>336288.17</v>
      </c>
      <c r="H31" s="12">
        <v>3800</v>
      </c>
    </row>
    <row r="32" spans="1:8" x14ac:dyDescent="0.2">
      <c r="A32" s="24" t="s">
        <v>17</v>
      </c>
      <c r="B32" s="7">
        <v>73000</v>
      </c>
      <c r="C32" s="7">
        <v>0</v>
      </c>
      <c r="D32" s="7">
        <f t="shared" si="0"/>
        <v>73000</v>
      </c>
      <c r="E32" s="7">
        <v>19527.21</v>
      </c>
      <c r="F32" s="7">
        <v>19527.21</v>
      </c>
      <c r="G32" s="7">
        <f t="shared" si="1"/>
        <v>53472.79</v>
      </c>
      <c r="H32" s="12">
        <v>3900</v>
      </c>
    </row>
    <row r="33" spans="1:8" x14ac:dyDescent="0.2">
      <c r="A33" s="22" t="s">
        <v>120</v>
      </c>
      <c r="B33" s="16">
        <f>SUM(B34:B42)</f>
        <v>98000</v>
      </c>
      <c r="C33" s="16">
        <f>SUM(C34:C42)</f>
        <v>-55000</v>
      </c>
      <c r="D33" s="16">
        <f t="shared" si="0"/>
        <v>43000</v>
      </c>
      <c r="E33" s="16">
        <f>SUM(E34:E42)</f>
        <v>3000</v>
      </c>
      <c r="F33" s="16">
        <f>SUM(F34:F42)</f>
        <v>3000</v>
      </c>
      <c r="G33" s="16">
        <f t="shared" si="1"/>
        <v>40000</v>
      </c>
      <c r="H33" s="23">
        <v>0</v>
      </c>
    </row>
    <row r="34" spans="1:8" x14ac:dyDescent="0.2">
      <c r="A34" s="24" t="s">
        <v>80</v>
      </c>
      <c r="B34" s="7">
        <v>0</v>
      </c>
      <c r="C34" s="7">
        <v>0</v>
      </c>
      <c r="D34" s="7">
        <f t="shared" si="0"/>
        <v>0</v>
      </c>
      <c r="E34" s="7">
        <v>0</v>
      </c>
      <c r="F34" s="7">
        <v>0</v>
      </c>
      <c r="G34" s="7">
        <f t="shared" si="1"/>
        <v>0</v>
      </c>
      <c r="H34" s="12">
        <v>4100</v>
      </c>
    </row>
    <row r="35" spans="1:8" x14ac:dyDescent="0.2">
      <c r="A35" s="24" t="s">
        <v>81</v>
      </c>
      <c r="B35" s="7">
        <v>0</v>
      </c>
      <c r="C35" s="7">
        <v>0</v>
      </c>
      <c r="D35" s="7">
        <f t="shared" si="0"/>
        <v>0</v>
      </c>
      <c r="E35" s="7">
        <v>0</v>
      </c>
      <c r="F35" s="7">
        <v>0</v>
      </c>
      <c r="G35" s="7">
        <f t="shared" si="1"/>
        <v>0</v>
      </c>
      <c r="H35" s="12">
        <v>4200</v>
      </c>
    </row>
    <row r="36" spans="1:8" x14ac:dyDescent="0.2">
      <c r="A36" s="24" t="s">
        <v>82</v>
      </c>
      <c r="B36" s="7">
        <v>0</v>
      </c>
      <c r="C36" s="7">
        <v>0</v>
      </c>
      <c r="D36" s="7">
        <f t="shared" si="0"/>
        <v>0</v>
      </c>
      <c r="E36" s="7">
        <v>0</v>
      </c>
      <c r="F36" s="7">
        <v>0</v>
      </c>
      <c r="G36" s="7">
        <f t="shared" si="1"/>
        <v>0</v>
      </c>
      <c r="H36" s="12">
        <v>4300</v>
      </c>
    </row>
    <row r="37" spans="1:8" x14ac:dyDescent="0.2">
      <c r="A37" s="24" t="s">
        <v>83</v>
      </c>
      <c r="B37" s="7">
        <v>98000</v>
      </c>
      <c r="C37" s="7">
        <v>-55000</v>
      </c>
      <c r="D37" s="7">
        <f t="shared" si="0"/>
        <v>43000</v>
      </c>
      <c r="E37" s="7">
        <v>3000</v>
      </c>
      <c r="F37" s="7">
        <v>3000</v>
      </c>
      <c r="G37" s="7">
        <f t="shared" si="1"/>
        <v>40000</v>
      </c>
      <c r="H37" s="12">
        <v>4400</v>
      </c>
    </row>
    <row r="38" spans="1:8" x14ac:dyDescent="0.2">
      <c r="A38" s="24" t="s">
        <v>36</v>
      </c>
      <c r="B38" s="7">
        <v>0</v>
      </c>
      <c r="C38" s="7">
        <v>0</v>
      </c>
      <c r="D38" s="7">
        <f t="shared" si="0"/>
        <v>0</v>
      </c>
      <c r="E38" s="7">
        <v>0</v>
      </c>
      <c r="F38" s="7">
        <v>0</v>
      </c>
      <c r="G38" s="7">
        <f t="shared" si="1"/>
        <v>0</v>
      </c>
      <c r="H38" s="12">
        <v>4500</v>
      </c>
    </row>
    <row r="39" spans="1:8" x14ac:dyDescent="0.2">
      <c r="A39" s="24" t="s">
        <v>84</v>
      </c>
      <c r="B39" s="7">
        <v>0</v>
      </c>
      <c r="C39" s="7">
        <v>0</v>
      </c>
      <c r="D39" s="7">
        <f t="shared" si="0"/>
        <v>0</v>
      </c>
      <c r="E39" s="7">
        <v>0</v>
      </c>
      <c r="F39" s="7">
        <v>0</v>
      </c>
      <c r="G39" s="7">
        <f t="shared" si="1"/>
        <v>0</v>
      </c>
      <c r="H39" s="12">
        <v>4600</v>
      </c>
    </row>
    <row r="40" spans="1:8" x14ac:dyDescent="0.2">
      <c r="A40" s="24" t="s">
        <v>85</v>
      </c>
      <c r="B40" s="7">
        <v>0</v>
      </c>
      <c r="C40" s="7">
        <v>0</v>
      </c>
      <c r="D40" s="7">
        <f t="shared" si="0"/>
        <v>0</v>
      </c>
      <c r="E40" s="7">
        <v>0</v>
      </c>
      <c r="F40" s="7">
        <v>0</v>
      </c>
      <c r="G40" s="7">
        <f t="shared" si="1"/>
        <v>0</v>
      </c>
      <c r="H40" s="12">
        <v>4700</v>
      </c>
    </row>
    <row r="41" spans="1:8" x14ac:dyDescent="0.2">
      <c r="A41" s="24" t="s">
        <v>32</v>
      </c>
      <c r="B41" s="7">
        <v>0</v>
      </c>
      <c r="C41" s="7">
        <v>0</v>
      </c>
      <c r="D41" s="7">
        <f t="shared" si="0"/>
        <v>0</v>
      </c>
      <c r="E41" s="7">
        <v>0</v>
      </c>
      <c r="F41" s="7">
        <v>0</v>
      </c>
      <c r="G41" s="7">
        <f t="shared" si="1"/>
        <v>0</v>
      </c>
      <c r="H41" s="12">
        <v>4800</v>
      </c>
    </row>
    <row r="42" spans="1:8" x14ac:dyDescent="0.2">
      <c r="A42" s="24" t="s">
        <v>86</v>
      </c>
      <c r="B42" s="7">
        <v>0</v>
      </c>
      <c r="C42" s="7">
        <v>0</v>
      </c>
      <c r="D42" s="7">
        <f t="shared" si="0"/>
        <v>0</v>
      </c>
      <c r="E42" s="7">
        <v>0</v>
      </c>
      <c r="F42" s="7">
        <v>0</v>
      </c>
      <c r="G42" s="7">
        <f t="shared" si="1"/>
        <v>0</v>
      </c>
      <c r="H42" s="12">
        <v>4900</v>
      </c>
    </row>
    <row r="43" spans="1:8" x14ac:dyDescent="0.2">
      <c r="A43" s="22" t="s">
        <v>121</v>
      </c>
      <c r="B43" s="16">
        <f>SUM(B44:B52)</f>
        <v>44017.43</v>
      </c>
      <c r="C43" s="16">
        <f>SUM(C44:C52)</f>
        <v>12000</v>
      </c>
      <c r="D43" s="16">
        <f t="shared" si="0"/>
        <v>56017.43</v>
      </c>
      <c r="E43" s="16">
        <f>SUM(E44:E52)</f>
        <v>11871.77</v>
      </c>
      <c r="F43" s="16">
        <f>SUM(F44:F52)</f>
        <v>11871.77</v>
      </c>
      <c r="G43" s="16">
        <f t="shared" si="1"/>
        <v>44145.66</v>
      </c>
      <c r="H43" s="23">
        <v>0</v>
      </c>
    </row>
    <row r="44" spans="1:8" x14ac:dyDescent="0.2">
      <c r="A44" s="6" t="s">
        <v>87</v>
      </c>
      <c r="B44" s="7">
        <v>15000</v>
      </c>
      <c r="C44" s="7">
        <v>12000</v>
      </c>
      <c r="D44" s="7">
        <f t="shared" si="0"/>
        <v>27000</v>
      </c>
      <c r="E44" s="7">
        <v>11871.77</v>
      </c>
      <c r="F44" s="7">
        <v>11871.77</v>
      </c>
      <c r="G44" s="7">
        <f t="shared" si="1"/>
        <v>15128.23</v>
      </c>
      <c r="H44" s="12">
        <v>5100</v>
      </c>
    </row>
    <row r="45" spans="1:8" x14ac:dyDescent="0.2">
      <c r="A45" s="24" t="s">
        <v>88</v>
      </c>
      <c r="B45" s="7">
        <v>2000</v>
      </c>
      <c r="C45" s="7">
        <v>0</v>
      </c>
      <c r="D45" s="7">
        <f t="shared" si="0"/>
        <v>2000</v>
      </c>
      <c r="E45" s="7">
        <v>0</v>
      </c>
      <c r="F45" s="7">
        <v>0</v>
      </c>
      <c r="G45" s="7">
        <f t="shared" si="1"/>
        <v>2000</v>
      </c>
      <c r="H45" s="12">
        <v>5200</v>
      </c>
    </row>
    <row r="46" spans="1:8" x14ac:dyDescent="0.2">
      <c r="A46" s="24" t="s">
        <v>89</v>
      </c>
      <c r="B46" s="7">
        <v>0</v>
      </c>
      <c r="C46" s="7">
        <v>0</v>
      </c>
      <c r="D46" s="7">
        <f t="shared" si="0"/>
        <v>0</v>
      </c>
      <c r="E46" s="7">
        <v>0</v>
      </c>
      <c r="F46" s="7">
        <v>0</v>
      </c>
      <c r="G46" s="7">
        <f t="shared" si="1"/>
        <v>0</v>
      </c>
      <c r="H46" s="12">
        <v>5300</v>
      </c>
    </row>
    <row r="47" spans="1:8" x14ac:dyDescent="0.2">
      <c r="A47" s="24" t="s">
        <v>90</v>
      </c>
      <c r="B47" s="7">
        <v>1000</v>
      </c>
      <c r="C47" s="7">
        <v>0</v>
      </c>
      <c r="D47" s="7">
        <f t="shared" si="0"/>
        <v>1000</v>
      </c>
      <c r="E47" s="7">
        <v>0</v>
      </c>
      <c r="F47" s="7">
        <v>0</v>
      </c>
      <c r="G47" s="7">
        <f t="shared" si="1"/>
        <v>1000</v>
      </c>
      <c r="H47" s="12">
        <v>5400</v>
      </c>
    </row>
    <row r="48" spans="1:8" x14ac:dyDescent="0.2">
      <c r="A48" s="24" t="s">
        <v>91</v>
      </c>
      <c r="B48" s="7">
        <v>0</v>
      </c>
      <c r="C48" s="7">
        <v>0</v>
      </c>
      <c r="D48" s="7">
        <f t="shared" si="0"/>
        <v>0</v>
      </c>
      <c r="E48" s="7">
        <v>0</v>
      </c>
      <c r="F48" s="7">
        <v>0</v>
      </c>
      <c r="G48" s="7">
        <f t="shared" si="1"/>
        <v>0</v>
      </c>
      <c r="H48" s="12">
        <v>5500</v>
      </c>
    </row>
    <row r="49" spans="1:8" x14ac:dyDescent="0.2">
      <c r="A49" s="24" t="s">
        <v>92</v>
      </c>
      <c r="B49" s="7">
        <v>26017.43</v>
      </c>
      <c r="C49" s="7">
        <v>0</v>
      </c>
      <c r="D49" s="7">
        <f t="shared" si="0"/>
        <v>26017.43</v>
      </c>
      <c r="E49" s="7">
        <v>0</v>
      </c>
      <c r="F49" s="7">
        <v>0</v>
      </c>
      <c r="G49" s="7">
        <f t="shared" si="1"/>
        <v>26017.43</v>
      </c>
      <c r="H49" s="12">
        <v>5600</v>
      </c>
    </row>
    <row r="50" spans="1:8" x14ac:dyDescent="0.2">
      <c r="A50" s="24" t="s">
        <v>93</v>
      </c>
      <c r="B50" s="7">
        <v>0</v>
      </c>
      <c r="C50" s="7">
        <v>0</v>
      </c>
      <c r="D50" s="7">
        <f t="shared" si="0"/>
        <v>0</v>
      </c>
      <c r="E50" s="7">
        <v>0</v>
      </c>
      <c r="F50" s="7">
        <v>0</v>
      </c>
      <c r="G50" s="7">
        <f t="shared" si="1"/>
        <v>0</v>
      </c>
      <c r="H50" s="12">
        <v>5700</v>
      </c>
    </row>
    <row r="51" spans="1:8" x14ac:dyDescent="0.2">
      <c r="A51" s="24" t="s">
        <v>94</v>
      </c>
      <c r="B51" s="7">
        <v>0</v>
      </c>
      <c r="C51" s="7">
        <v>0</v>
      </c>
      <c r="D51" s="7">
        <f t="shared" si="0"/>
        <v>0</v>
      </c>
      <c r="E51" s="7">
        <v>0</v>
      </c>
      <c r="F51" s="7">
        <v>0</v>
      </c>
      <c r="G51" s="7">
        <f t="shared" si="1"/>
        <v>0</v>
      </c>
      <c r="H51" s="12">
        <v>5800</v>
      </c>
    </row>
    <row r="52" spans="1:8" x14ac:dyDescent="0.2">
      <c r="A52" s="24" t="s">
        <v>95</v>
      </c>
      <c r="B52" s="7">
        <v>0</v>
      </c>
      <c r="C52" s="7">
        <v>0</v>
      </c>
      <c r="D52" s="7">
        <f t="shared" si="0"/>
        <v>0</v>
      </c>
      <c r="E52" s="7">
        <v>0</v>
      </c>
      <c r="F52" s="7">
        <v>0</v>
      </c>
      <c r="G52" s="7">
        <f t="shared" si="1"/>
        <v>0</v>
      </c>
      <c r="H52" s="12">
        <v>5900</v>
      </c>
    </row>
    <row r="53" spans="1:8" x14ac:dyDescent="0.2">
      <c r="A53" s="22" t="s">
        <v>56</v>
      </c>
      <c r="B53" s="16">
        <f>SUM(B54:B56)</f>
        <v>0</v>
      </c>
      <c r="C53" s="16">
        <f>SUM(C54:C56)</f>
        <v>0</v>
      </c>
      <c r="D53" s="16">
        <f t="shared" si="0"/>
        <v>0</v>
      </c>
      <c r="E53" s="16">
        <f>SUM(E54:E56)</f>
        <v>0</v>
      </c>
      <c r="F53" s="16">
        <f>SUM(F54:F56)</f>
        <v>0</v>
      </c>
      <c r="G53" s="16">
        <f t="shared" si="1"/>
        <v>0</v>
      </c>
      <c r="H53" s="23">
        <v>0</v>
      </c>
    </row>
    <row r="54" spans="1:8" x14ac:dyDescent="0.2">
      <c r="A54" s="24" t="s">
        <v>96</v>
      </c>
      <c r="B54" s="7">
        <v>0</v>
      </c>
      <c r="C54" s="7">
        <v>0</v>
      </c>
      <c r="D54" s="7">
        <f t="shared" si="0"/>
        <v>0</v>
      </c>
      <c r="E54" s="7">
        <v>0</v>
      </c>
      <c r="F54" s="7">
        <v>0</v>
      </c>
      <c r="G54" s="7">
        <f t="shared" si="1"/>
        <v>0</v>
      </c>
      <c r="H54" s="12">
        <v>6100</v>
      </c>
    </row>
    <row r="55" spans="1:8" x14ac:dyDescent="0.2">
      <c r="A55" s="24" t="s">
        <v>97</v>
      </c>
      <c r="B55" s="7">
        <v>0</v>
      </c>
      <c r="C55" s="7">
        <v>0</v>
      </c>
      <c r="D55" s="7">
        <f t="shared" si="0"/>
        <v>0</v>
      </c>
      <c r="E55" s="7">
        <v>0</v>
      </c>
      <c r="F55" s="7">
        <v>0</v>
      </c>
      <c r="G55" s="7">
        <f t="shared" si="1"/>
        <v>0</v>
      </c>
      <c r="H55" s="12">
        <v>6200</v>
      </c>
    </row>
    <row r="56" spans="1:8" x14ac:dyDescent="0.2">
      <c r="A56" s="24" t="s">
        <v>98</v>
      </c>
      <c r="B56" s="7">
        <v>0</v>
      </c>
      <c r="C56" s="7">
        <v>0</v>
      </c>
      <c r="D56" s="7">
        <f t="shared" si="0"/>
        <v>0</v>
      </c>
      <c r="E56" s="7">
        <v>0</v>
      </c>
      <c r="F56" s="7">
        <v>0</v>
      </c>
      <c r="G56" s="7">
        <f t="shared" si="1"/>
        <v>0</v>
      </c>
      <c r="H56" s="12">
        <v>6300</v>
      </c>
    </row>
    <row r="57" spans="1:8" x14ac:dyDescent="0.2">
      <c r="A57" s="22" t="s">
        <v>122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99</v>
      </c>
      <c r="B58" s="7">
        <v>0</v>
      </c>
      <c r="C58" s="7">
        <v>0</v>
      </c>
      <c r="D58" s="7">
        <f t="shared" si="0"/>
        <v>0</v>
      </c>
      <c r="E58" s="7">
        <v>0</v>
      </c>
      <c r="F58" s="7">
        <v>0</v>
      </c>
      <c r="G58" s="7">
        <f t="shared" si="1"/>
        <v>0</v>
      </c>
      <c r="H58" s="12">
        <v>7100</v>
      </c>
    </row>
    <row r="59" spans="1:8" x14ac:dyDescent="0.2">
      <c r="A59" s="24" t="s">
        <v>100</v>
      </c>
      <c r="B59" s="7">
        <v>0</v>
      </c>
      <c r="C59" s="7">
        <v>0</v>
      </c>
      <c r="D59" s="7">
        <f t="shared" si="0"/>
        <v>0</v>
      </c>
      <c r="E59" s="7">
        <v>0</v>
      </c>
      <c r="F59" s="7">
        <v>0</v>
      </c>
      <c r="G59" s="7">
        <f t="shared" si="1"/>
        <v>0</v>
      </c>
      <c r="H59" s="12">
        <v>7200</v>
      </c>
    </row>
    <row r="60" spans="1:8" x14ac:dyDescent="0.2">
      <c r="A60" s="24" t="s">
        <v>101</v>
      </c>
      <c r="B60" s="7">
        <v>0</v>
      </c>
      <c r="C60" s="7">
        <v>0</v>
      </c>
      <c r="D60" s="7">
        <f t="shared" si="0"/>
        <v>0</v>
      </c>
      <c r="E60" s="7">
        <v>0</v>
      </c>
      <c r="F60" s="7">
        <v>0</v>
      </c>
      <c r="G60" s="7">
        <f t="shared" si="1"/>
        <v>0</v>
      </c>
      <c r="H60" s="12">
        <v>7300</v>
      </c>
    </row>
    <row r="61" spans="1:8" x14ac:dyDescent="0.2">
      <c r="A61" s="24" t="s">
        <v>102</v>
      </c>
      <c r="B61" s="7">
        <v>0</v>
      </c>
      <c r="C61" s="7">
        <v>0</v>
      </c>
      <c r="D61" s="7">
        <f t="shared" si="0"/>
        <v>0</v>
      </c>
      <c r="E61" s="7">
        <v>0</v>
      </c>
      <c r="F61" s="7">
        <v>0</v>
      </c>
      <c r="G61" s="7">
        <f t="shared" si="1"/>
        <v>0</v>
      </c>
      <c r="H61" s="12">
        <v>7400</v>
      </c>
    </row>
    <row r="62" spans="1:8" x14ac:dyDescent="0.2">
      <c r="A62" s="24" t="s">
        <v>103</v>
      </c>
      <c r="B62" s="7">
        <v>0</v>
      </c>
      <c r="C62" s="7">
        <v>0</v>
      </c>
      <c r="D62" s="7">
        <f t="shared" si="0"/>
        <v>0</v>
      </c>
      <c r="E62" s="7">
        <v>0</v>
      </c>
      <c r="F62" s="7">
        <v>0</v>
      </c>
      <c r="G62" s="7">
        <f t="shared" si="1"/>
        <v>0</v>
      </c>
      <c r="H62" s="12">
        <v>7500</v>
      </c>
    </row>
    <row r="63" spans="1:8" x14ac:dyDescent="0.2">
      <c r="A63" s="24" t="s">
        <v>104</v>
      </c>
      <c r="B63" s="7">
        <v>0</v>
      </c>
      <c r="C63" s="7">
        <v>0</v>
      </c>
      <c r="D63" s="7">
        <f t="shared" si="0"/>
        <v>0</v>
      </c>
      <c r="E63" s="7">
        <v>0</v>
      </c>
      <c r="F63" s="7">
        <v>0</v>
      </c>
      <c r="G63" s="7">
        <f t="shared" si="1"/>
        <v>0</v>
      </c>
      <c r="H63" s="12">
        <v>7600</v>
      </c>
    </row>
    <row r="64" spans="1:8" x14ac:dyDescent="0.2">
      <c r="A64" s="24" t="s">
        <v>105</v>
      </c>
      <c r="B64" s="7">
        <v>0</v>
      </c>
      <c r="C64" s="7">
        <v>0</v>
      </c>
      <c r="D64" s="7">
        <f t="shared" si="0"/>
        <v>0</v>
      </c>
      <c r="E64" s="7">
        <v>0</v>
      </c>
      <c r="F64" s="7">
        <v>0</v>
      </c>
      <c r="G64" s="7">
        <f t="shared" si="1"/>
        <v>0</v>
      </c>
      <c r="H64" s="12">
        <v>7900</v>
      </c>
    </row>
    <row r="65" spans="1:8" x14ac:dyDescent="0.2">
      <c r="A65" s="22" t="s">
        <v>123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33</v>
      </c>
      <c r="B66" s="7">
        <v>0</v>
      </c>
      <c r="C66" s="7">
        <v>0</v>
      </c>
      <c r="D66" s="7">
        <f t="shared" si="0"/>
        <v>0</v>
      </c>
      <c r="E66" s="7">
        <v>0</v>
      </c>
      <c r="F66" s="7">
        <v>0</v>
      </c>
      <c r="G66" s="7">
        <f t="shared" si="1"/>
        <v>0</v>
      </c>
      <c r="H66" s="12">
        <v>8100</v>
      </c>
    </row>
    <row r="67" spans="1:8" x14ac:dyDescent="0.2">
      <c r="A67" s="24" t="s">
        <v>34</v>
      </c>
      <c r="B67" s="7">
        <v>0</v>
      </c>
      <c r="C67" s="7">
        <v>0</v>
      </c>
      <c r="D67" s="7">
        <f t="shared" si="0"/>
        <v>0</v>
      </c>
      <c r="E67" s="7">
        <v>0</v>
      </c>
      <c r="F67" s="7">
        <v>0</v>
      </c>
      <c r="G67" s="7">
        <f t="shared" si="1"/>
        <v>0</v>
      </c>
      <c r="H67" s="12">
        <v>8300</v>
      </c>
    </row>
    <row r="68" spans="1:8" x14ac:dyDescent="0.2">
      <c r="A68" s="24" t="s">
        <v>35</v>
      </c>
      <c r="B68" s="7">
        <v>0</v>
      </c>
      <c r="C68" s="7">
        <v>0</v>
      </c>
      <c r="D68" s="7">
        <f t="shared" si="0"/>
        <v>0</v>
      </c>
      <c r="E68" s="7">
        <v>0</v>
      </c>
      <c r="F68" s="7">
        <v>0</v>
      </c>
      <c r="G68" s="7">
        <f t="shared" si="1"/>
        <v>0</v>
      </c>
      <c r="H68" s="12">
        <v>8500</v>
      </c>
    </row>
    <row r="69" spans="1:8" x14ac:dyDescent="0.2">
      <c r="A69" s="22" t="s">
        <v>57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106</v>
      </c>
      <c r="B70" s="7">
        <v>0</v>
      </c>
      <c r="C70" s="7">
        <v>0</v>
      </c>
      <c r="D70" s="7">
        <f t="shared" ref="D70:D76" si="2">B70+C70</f>
        <v>0</v>
      </c>
      <c r="E70" s="7">
        <v>0</v>
      </c>
      <c r="F70" s="7">
        <v>0</v>
      </c>
      <c r="G70" s="7">
        <f t="shared" ref="G70:G76" si="3">D70-E70</f>
        <v>0</v>
      </c>
      <c r="H70" s="12">
        <v>9100</v>
      </c>
    </row>
    <row r="71" spans="1:8" x14ac:dyDescent="0.2">
      <c r="A71" s="24" t="s">
        <v>107</v>
      </c>
      <c r="B71" s="7">
        <v>0</v>
      </c>
      <c r="C71" s="7">
        <v>0</v>
      </c>
      <c r="D71" s="7">
        <f t="shared" si="2"/>
        <v>0</v>
      </c>
      <c r="E71" s="7">
        <v>0</v>
      </c>
      <c r="F71" s="7">
        <v>0</v>
      </c>
      <c r="G71" s="7">
        <f t="shared" si="3"/>
        <v>0</v>
      </c>
      <c r="H71" s="12">
        <v>9200</v>
      </c>
    </row>
    <row r="72" spans="1:8" x14ac:dyDescent="0.2">
      <c r="A72" s="24" t="s">
        <v>108</v>
      </c>
      <c r="B72" s="7">
        <v>0</v>
      </c>
      <c r="C72" s="7">
        <v>0</v>
      </c>
      <c r="D72" s="7">
        <f t="shared" si="2"/>
        <v>0</v>
      </c>
      <c r="E72" s="7">
        <v>0</v>
      </c>
      <c r="F72" s="7">
        <v>0</v>
      </c>
      <c r="G72" s="7">
        <f t="shared" si="3"/>
        <v>0</v>
      </c>
      <c r="H72" s="12">
        <v>9300</v>
      </c>
    </row>
    <row r="73" spans="1:8" x14ac:dyDescent="0.2">
      <c r="A73" s="24" t="s">
        <v>109</v>
      </c>
      <c r="B73" s="7">
        <v>0</v>
      </c>
      <c r="C73" s="7">
        <v>0</v>
      </c>
      <c r="D73" s="7">
        <f t="shared" si="2"/>
        <v>0</v>
      </c>
      <c r="E73" s="7">
        <v>0</v>
      </c>
      <c r="F73" s="7">
        <v>0</v>
      </c>
      <c r="G73" s="7">
        <f t="shared" si="3"/>
        <v>0</v>
      </c>
      <c r="H73" s="12">
        <v>9400</v>
      </c>
    </row>
    <row r="74" spans="1:8" x14ac:dyDescent="0.2">
      <c r="A74" s="24" t="s">
        <v>110</v>
      </c>
      <c r="B74" s="7">
        <v>0</v>
      </c>
      <c r="C74" s="7">
        <v>0</v>
      </c>
      <c r="D74" s="7">
        <f t="shared" si="2"/>
        <v>0</v>
      </c>
      <c r="E74" s="7">
        <v>0</v>
      </c>
      <c r="F74" s="7">
        <v>0</v>
      </c>
      <c r="G74" s="7">
        <f t="shared" si="3"/>
        <v>0</v>
      </c>
      <c r="H74" s="12">
        <v>9500</v>
      </c>
    </row>
    <row r="75" spans="1:8" x14ac:dyDescent="0.2">
      <c r="A75" s="24" t="s">
        <v>111</v>
      </c>
      <c r="B75" s="7">
        <v>0</v>
      </c>
      <c r="C75" s="7">
        <v>0</v>
      </c>
      <c r="D75" s="7">
        <f t="shared" si="2"/>
        <v>0</v>
      </c>
      <c r="E75" s="7">
        <v>0</v>
      </c>
      <c r="F75" s="7">
        <v>0</v>
      </c>
      <c r="G75" s="7">
        <f t="shared" si="3"/>
        <v>0</v>
      </c>
      <c r="H75" s="12">
        <v>9600</v>
      </c>
    </row>
    <row r="76" spans="1:8" x14ac:dyDescent="0.2">
      <c r="A76" s="25" t="s">
        <v>112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2">
        <v>9900</v>
      </c>
    </row>
    <row r="77" spans="1:8" x14ac:dyDescent="0.2">
      <c r="A77" s="13" t="s">
        <v>46</v>
      </c>
      <c r="B77" s="18">
        <f t="shared" ref="B77:G77" si="4">SUM(B5+B13+B23+B33+B43+B53+B57+B65+B69)</f>
        <v>5974589</v>
      </c>
      <c r="C77" s="18">
        <f t="shared" si="4"/>
        <v>644854.66</v>
      </c>
      <c r="D77" s="18">
        <f t="shared" si="4"/>
        <v>6619443.6600000001</v>
      </c>
      <c r="E77" s="18">
        <f t="shared" si="4"/>
        <v>1630559.8</v>
      </c>
      <c r="F77" s="18">
        <f t="shared" si="4"/>
        <v>1630559.8</v>
      </c>
      <c r="G77" s="18">
        <f t="shared" si="4"/>
        <v>4988883.8600000003</v>
      </c>
      <c r="H77" s="31"/>
    </row>
    <row r="78" spans="1:8" x14ac:dyDescent="0.2">
      <c r="H78" s="31"/>
    </row>
    <row r="79" spans="1:8" x14ac:dyDescent="0.2">
      <c r="A79" s="1" t="s">
        <v>116</v>
      </c>
      <c r="H79" s="31"/>
    </row>
    <row r="80" spans="1:8" x14ac:dyDescent="0.2">
      <c r="A80" s="1" t="s">
        <v>142</v>
      </c>
      <c r="B80" s="1" t="s">
        <v>143</v>
      </c>
      <c r="H80" s="31"/>
    </row>
    <row r="82" spans="1:2" x14ac:dyDescent="0.2">
      <c r="A82" s="1" t="s">
        <v>144</v>
      </c>
      <c r="B82" s="1" t="s">
        <v>145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25" right="0.25" top="0.75" bottom="0.75" header="0.3" footer="0.3"/>
  <pageSetup paperSize="9" scale="68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showGridLines="0" zoomScaleNormal="100" workbookViewId="0">
      <selection activeCell="G26" sqref="A1:G26"/>
    </sheetView>
  </sheetViews>
  <sheetFormatPr baseColWidth="10" defaultColWidth="12" defaultRowHeight="11.25" x14ac:dyDescent="0.2"/>
  <cols>
    <col min="1" max="1" width="50" style="1" customWidth="1"/>
    <col min="2" max="7" width="18.33203125" style="1" customWidth="1"/>
    <col min="8" max="16384" width="12" style="1"/>
  </cols>
  <sheetData>
    <row r="1" spans="1:7" ht="50.1" customHeight="1" x14ac:dyDescent="0.2">
      <c r="A1" s="52" t="s">
        <v>126</v>
      </c>
      <c r="B1" s="50"/>
      <c r="C1" s="50"/>
      <c r="D1" s="50"/>
      <c r="E1" s="50"/>
      <c r="F1" s="50"/>
      <c r="G1" s="51"/>
    </row>
    <row r="2" spans="1:7" x14ac:dyDescent="0.2">
      <c r="A2" s="34"/>
      <c r="B2" s="52" t="s">
        <v>53</v>
      </c>
      <c r="C2" s="50"/>
      <c r="D2" s="50"/>
      <c r="E2" s="50"/>
      <c r="F2" s="51"/>
      <c r="G2" s="53" t="s">
        <v>52</v>
      </c>
    </row>
    <row r="3" spans="1:7" ht="24.95" customHeight="1" x14ac:dyDescent="0.2">
      <c r="A3" s="34" t="s">
        <v>47</v>
      </c>
      <c r="B3" s="4" t="s">
        <v>48</v>
      </c>
      <c r="C3" s="4" t="s">
        <v>113</v>
      </c>
      <c r="D3" s="4" t="s">
        <v>49</v>
      </c>
      <c r="E3" s="4" t="s">
        <v>50</v>
      </c>
      <c r="F3" s="4" t="s">
        <v>51</v>
      </c>
      <c r="G3" s="54"/>
    </row>
    <row r="4" spans="1:7" x14ac:dyDescent="0.2">
      <c r="A4" s="35"/>
      <c r="B4" s="5">
        <v>1</v>
      </c>
      <c r="C4" s="5">
        <v>2</v>
      </c>
      <c r="D4" s="5" t="s">
        <v>114</v>
      </c>
      <c r="E4" s="5">
        <v>4</v>
      </c>
      <c r="F4" s="5">
        <v>5</v>
      </c>
      <c r="G4" s="5" t="s">
        <v>115</v>
      </c>
    </row>
    <row r="5" spans="1:7" x14ac:dyDescent="0.2">
      <c r="A5" s="3"/>
      <c r="B5" s="43"/>
      <c r="C5" s="43"/>
      <c r="D5" s="44"/>
      <c r="E5" s="44"/>
      <c r="F5" s="44"/>
      <c r="G5" s="44"/>
    </row>
    <row r="6" spans="1:7" x14ac:dyDescent="0.2">
      <c r="A6" s="8" t="s">
        <v>0</v>
      </c>
      <c r="B6" s="19">
        <v>5930571.5700000003</v>
      </c>
      <c r="C6" s="19">
        <v>632854.66</v>
      </c>
      <c r="D6" s="19">
        <f>B6+C6</f>
        <v>6563426.2300000004</v>
      </c>
      <c r="E6" s="19">
        <v>1618688.03</v>
      </c>
      <c r="F6" s="19">
        <v>1618688.03</v>
      </c>
      <c r="G6" s="19">
        <f>D6-E6</f>
        <v>4944738.2</v>
      </c>
    </row>
    <row r="7" spans="1:7" x14ac:dyDescent="0.2">
      <c r="A7" s="3"/>
      <c r="B7" s="19"/>
      <c r="C7" s="19"/>
      <c r="D7" s="19"/>
      <c r="E7" s="19"/>
      <c r="F7" s="19"/>
      <c r="G7" s="19"/>
    </row>
    <row r="8" spans="1:7" x14ac:dyDescent="0.2">
      <c r="A8" s="8" t="s">
        <v>1</v>
      </c>
      <c r="B8" s="19">
        <v>44017.43</v>
      </c>
      <c r="C8" s="19">
        <v>12000</v>
      </c>
      <c r="D8" s="19">
        <f>B8+C8</f>
        <v>56017.43</v>
      </c>
      <c r="E8" s="19">
        <v>11871.77</v>
      </c>
      <c r="F8" s="19">
        <v>11871.77</v>
      </c>
      <c r="G8" s="19">
        <f>D8-E8</f>
        <v>44145.66</v>
      </c>
    </row>
    <row r="9" spans="1:7" x14ac:dyDescent="0.2">
      <c r="A9" s="8"/>
      <c r="B9" s="19"/>
      <c r="C9" s="19"/>
      <c r="D9" s="19"/>
      <c r="E9" s="19"/>
      <c r="F9" s="19"/>
      <c r="G9" s="19"/>
    </row>
    <row r="10" spans="1:7" x14ac:dyDescent="0.2">
      <c r="A10" s="8" t="s">
        <v>137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">
      <c r="A11" s="8"/>
      <c r="B11" s="19"/>
      <c r="C11" s="19"/>
      <c r="D11" s="19"/>
      <c r="E11" s="19"/>
      <c r="F11" s="19"/>
      <c r="G11" s="19"/>
    </row>
    <row r="12" spans="1:7" x14ac:dyDescent="0.2">
      <c r="A12" s="38" t="s">
        <v>36</v>
      </c>
      <c r="B12" s="19">
        <v>0</v>
      </c>
      <c r="C12" s="19">
        <v>0</v>
      </c>
      <c r="D12" s="19">
        <f>B12+C12</f>
        <v>0</v>
      </c>
      <c r="E12" s="19">
        <v>0</v>
      </c>
      <c r="F12" s="19">
        <v>0</v>
      </c>
      <c r="G12" s="19">
        <f>D12-E12</f>
        <v>0</v>
      </c>
    </row>
    <row r="13" spans="1:7" x14ac:dyDescent="0.2">
      <c r="A13" s="3"/>
      <c r="B13" s="40"/>
      <c r="C13" s="40"/>
      <c r="D13" s="40"/>
      <c r="E13" s="40"/>
      <c r="F13" s="40"/>
      <c r="G13" s="41"/>
    </row>
    <row r="14" spans="1:7" x14ac:dyDescent="0.2">
      <c r="A14" s="38" t="s">
        <v>33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">
      <c r="B15" s="20"/>
      <c r="C15" s="20"/>
      <c r="D15" s="20"/>
      <c r="E15" s="20"/>
      <c r="F15" s="42"/>
      <c r="G15" s="39"/>
    </row>
    <row r="16" spans="1:7" s="2" customFormat="1" x14ac:dyDescent="0.2">
      <c r="A16" s="36" t="s">
        <v>46</v>
      </c>
      <c r="B16" s="17">
        <f>SUM(B6+B8+B10+B12+B14)</f>
        <v>5974589</v>
      </c>
      <c r="C16" s="17">
        <f t="shared" ref="C16:G16" si="0">SUM(C6+C8+C10+C12+C14)</f>
        <v>644854.66</v>
      </c>
      <c r="D16" s="17">
        <f t="shared" si="0"/>
        <v>6619443.6600000001</v>
      </c>
      <c r="E16" s="17">
        <f t="shared" si="0"/>
        <v>1630559.8</v>
      </c>
      <c r="F16" s="17">
        <f t="shared" si="0"/>
        <v>1630559.8</v>
      </c>
      <c r="G16" s="17">
        <f t="shared" si="0"/>
        <v>4988883.8600000003</v>
      </c>
    </row>
    <row r="17" spans="1:2" x14ac:dyDescent="0.2">
      <c r="A17" s="1" t="s">
        <v>116</v>
      </c>
    </row>
    <row r="18" spans="1:2" x14ac:dyDescent="0.2">
      <c r="A18" s="1" t="s">
        <v>142</v>
      </c>
      <c r="B18" s="1" t="s">
        <v>143</v>
      </c>
    </row>
    <row r="20" spans="1:2" x14ac:dyDescent="0.2">
      <c r="A20" s="1" t="s">
        <v>144</v>
      </c>
      <c r="B20" s="1" t="s">
        <v>145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workbookViewId="0">
      <selection activeCell="G48" sqref="A1:G4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52" t="s">
        <v>130</v>
      </c>
      <c r="B1" s="50"/>
      <c r="C1" s="50"/>
      <c r="D1" s="50"/>
      <c r="E1" s="50"/>
      <c r="F1" s="50"/>
      <c r="G1" s="51"/>
    </row>
    <row r="2" spans="1:7" x14ac:dyDescent="0.2">
      <c r="A2" s="55" t="s">
        <v>47</v>
      </c>
      <c r="B2" s="52" t="s">
        <v>53</v>
      </c>
      <c r="C2" s="50"/>
      <c r="D2" s="50"/>
      <c r="E2" s="50"/>
      <c r="F2" s="51"/>
      <c r="G2" s="53" t="s">
        <v>52</v>
      </c>
    </row>
    <row r="3" spans="1:7" ht="24.95" customHeight="1" x14ac:dyDescent="0.2">
      <c r="A3" s="56"/>
      <c r="B3" s="4" t="s">
        <v>48</v>
      </c>
      <c r="C3" s="4" t="s">
        <v>113</v>
      </c>
      <c r="D3" s="4" t="s">
        <v>49</v>
      </c>
      <c r="E3" s="4" t="s">
        <v>50</v>
      </c>
      <c r="F3" s="4" t="s">
        <v>51</v>
      </c>
      <c r="G3" s="54"/>
    </row>
    <row r="4" spans="1:7" x14ac:dyDescent="0.2">
      <c r="A4" s="57"/>
      <c r="B4" s="5">
        <v>1</v>
      </c>
      <c r="C4" s="5">
        <v>2</v>
      </c>
      <c r="D4" s="5" t="s">
        <v>114</v>
      </c>
      <c r="E4" s="5">
        <v>4</v>
      </c>
      <c r="F4" s="5">
        <v>5</v>
      </c>
      <c r="G4" s="5" t="s">
        <v>115</v>
      </c>
    </row>
    <row r="5" spans="1:7" x14ac:dyDescent="0.2">
      <c r="A5" s="26"/>
      <c r="B5" s="9"/>
      <c r="C5" s="9"/>
      <c r="D5" s="9"/>
      <c r="E5" s="9"/>
      <c r="F5" s="9"/>
      <c r="G5" s="9"/>
    </row>
    <row r="6" spans="1:7" x14ac:dyDescent="0.2">
      <c r="A6" s="27" t="s">
        <v>127</v>
      </c>
      <c r="B6" s="7">
        <v>486000</v>
      </c>
      <c r="C6" s="7">
        <v>31316.03</v>
      </c>
      <c r="D6" s="7">
        <f>B6+C6</f>
        <v>517316.03</v>
      </c>
      <c r="E6" s="7">
        <v>131811.42000000001</v>
      </c>
      <c r="F6" s="7">
        <v>131811.42000000001</v>
      </c>
      <c r="G6" s="7">
        <f>D6-E6</f>
        <v>385504.61</v>
      </c>
    </row>
    <row r="7" spans="1:7" x14ac:dyDescent="0.2">
      <c r="A7" s="27" t="s">
        <v>128</v>
      </c>
      <c r="B7" s="7">
        <v>136500</v>
      </c>
      <c r="C7" s="7">
        <v>26959.83</v>
      </c>
      <c r="D7" s="7">
        <f t="shared" ref="D7:D12" si="0">B7+C7</f>
        <v>163459.83000000002</v>
      </c>
      <c r="E7" s="7">
        <v>18316</v>
      </c>
      <c r="F7" s="7">
        <v>18316</v>
      </c>
      <c r="G7" s="7">
        <f t="shared" ref="G7:G12" si="1">D7-E7</f>
        <v>145143.83000000002</v>
      </c>
    </row>
    <row r="8" spans="1:7" x14ac:dyDescent="0.2">
      <c r="A8" s="27" t="s">
        <v>129</v>
      </c>
      <c r="B8" s="7">
        <v>5352089</v>
      </c>
      <c r="C8" s="7">
        <v>586578.80000000005</v>
      </c>
      <c r="D8" s="7">
        <f t="shared" si="0"/>
        <v>5938667.7999999998</v>
      </c>
      <c r="E8" s="7">
        <v>1480432.38</v>
      </c>
      <c r="F8" s="7">
        <v>1480432.38</v>
      </c>
      <c r="G8" s="7">
        <f t="shared" si="1"/>
        <v>4458235.42</v>
      </c>
    </row>
    <row r="9" spans="1:7" x14ac:dyDescent="0.2">
      <c r="A9" s="27" t="s">
        <v>43</v>
      </c>
      <c r="B9" s="7">
        <v>0</v>
      </c>
      <c r="C9" s="7">
        <v>0</v>
      </c>
      <c r="D9" s="7">
        <f t="shared" si="0"/>
        <v>0</v>
      </c>
      <c r="E9" s="7">
        <v>0</v>
      </c>
      <c r="F9" s="7">
        <v>0</v>
      </c>
      <c r="G9" s="7">
        <f t="shared" si="1"/>
        <v>0</v>
      </c>
    </row>
    <row r="10" spans="1:7" x14ac:dyDescent="0.2">
      <c r="A10" s="27" t="s">
        <v>118</v>
      </c>
      <c r="B10" s="7">
        <v>0</v>
      </c>
      <c r="C10" s="7">
        <v>0</v>
      </c>
      <c r="D10" s="7">
        <f t="shared" si="0"/>
        <v>0</v>
      </c>
      <c r="E10" s="7">
        <v>0</v>
      </c>
      <c r="F10" s="7">
        <v>0</v>
      </c>
      <c r="G10" s="7">
        <f t="shared" si="1"/>
        <v>0</v>
      </c>
    </row>
    <row r="11" spans="1:7" x14ac:dyDescent="0.2">
      <c r="A11" s="27" t="s">
        <v>44</v>
      </c>
      <c r="B11" s="7">
        <v>0</v>
      </c>
      <c r="C11" s="7">
        <v>0</v>
      </c>
      <c r="D11" s="7">
        <f t="shared" si="0"/>
        <v>0</v>
      </c>
      <c r="E11" s="7">
        <v>0</v>
      </c>
      <c r="F11" s="7">
        <v>0</v>
      </c>
      <c r="G11" s="7">
        <f t="shared" si="1"/>
        <v>0</v>
      </c>
    </row>
    <row r="12" spans="1:7" x14ac:dyDescent="0.2">
      <c r="A12" s="27" t="s">
        <v>45</v>
      </c>
      <c r="B12" s="7">
        <v>0</v>
      </c>
      <c r="C12" s="7">
        <v>0</v>
      </c>
      <c r="D12" s="7">
        <f t="shared" si="0"/>
        <v>0</v>
      </c>
      <c r="E12" s="7">
        <v>0</v>
      </c>
      <c r="F12" s="7">
        <v>0</v>
      </c>
      <c r="G12" s="7">
        <f t="shared" si="1"/>
        <v>0</v>
      </c>
    </row>
    <row r="13" spans="1:7" x14ac:dyDescent="0.2">
      <c r="A13" s="27"/>
      <c r="B13" s="7"/>
      <c r="C13" s="7"/>
      <c r="D13" s="7"/>
      <c r="E13" s="7"/>
      <c r="F13" s="7"/>
      <c r="G13" s="7"/>
    </row>
    <row r="14" spans="1:7" x14ac:dyDescent="0.2">
      <c r="A14" s="14" t="s">
        <v>46</v>
      </c>
      <c r="B14" s="21">
        <f t="shared" ref="B14:G14" si="2">SUM(B6:B13)</f>
        <v>5974589</v>
      </c>
      <c r="C14" s="21">
        <f t="shared" si="2"/>
        <v>644854.66</v>
      </c>
      <c r="D14" s="21">
        <f t="shared" si="2"/>
        <v>6619443.6600000001</v>
      </c>
      <c r="E14" s="21">
        <f t="shared" si="2"/>
        <v>1630559.7999999998</v>
      </c>
      <c r="F14" s="21">
        <f t="shared" si="2"/>
        <v>1630559.7999999998</v>
      </c>
      <c r="G14" s="21">
        <f t="shared" si="2"/>
        <v>4988883.8599999994</v>
      </c>
    </row>
    <row r="17" spans="1:7" ht="45" customHeight="1" x14ac:dyDescent="0.2">
      <c r="A17" s="52" t="s">
        <v>131</v>
      </c>
      <c r="B17" s="50"/>
      <c r="C17" s="50"/>
      <c r="D17" s="50"/>
      <c r="E17" s="50"/>
      <c r="F17" s="50"/>
      <c r="G17" s="51"/>
    </row>
    <row r="18" spans="1:7" x14ac:dyDescent="0.2">
      <c r="A18" s="55" t="s">
        <v>47</v>
      </c>
      <c r="B18" s="52" t="s">
        <v>53</v>
      </c>
      <c r="C18" s="50"/>
      <c r="D18" s="50"/>
      <c r="E18" s="50"/>
      <c r="F18" s="51"/>
      <c r="G18" s="53" t="s">
        <v>52</v>
      </c>
    </row>
    <row r="19" spans="1:7" ht="22.5" x14ac:dyDescent="0.2">
      <c r="A19" s="56"/>
      <c r="B19" s="4" t="s">
        <v>48</v>
      </c>
      <c r="C19" s="4" t="s">
        <v>113</v>
      </c>
      <c r="D19" s="4" t="s">
        <v>49</v>
      </c>
      <c r="E19" s="4" t="s">
        <v>50</v>
      </c>
      <c r="F19" s="4" t="s">
        <v>51</v>
      </c>
      <c r="G19" s="54"/>
    </row>
    <row r="20" spans="1:7" x14ac:dyDescent="0.2">
      <c r="A20" s="57"/>
      <c r="B20" s="5">
        <v>1</v>
      </c>
      <c r="C20" s="5">
        <v>2</v>
      </c>
      <c r="D20" s="5" t="s">
        <v>114</v>
      </c>
      <c r="E20" s="5">
        <v>4</v>
      </c>
      <c r="F20" s="5">
        <v>5</v>
      </c>
      <c r="G20" s="5" t="s">
        <v>115</v>
      </c>
    </row>
    <row r="21" spans="1:7" x14ac:dyDescent="0.2">
      <c r="A21" s="28" t="s">
        <v>7</v>
      </c>
      <c r="B21" s="7">
        <v>0</v>
      </c>
      <c r="C21" s="7">
        <v>0</v>
      </c>
      <c r="D21" s="7">
        <f>B21+C21</f>
        <v>0</v>
      </c>
      <c r="E21" s="7">
        <v>0</v>
      </c>
      <c r="F21" s="7">
        <v>0</v>
      </c>
      <c r="G21" s="7">
        <f>D21-E21</f>
        <v>0</v>
      </c>
    </row>
    <row r="22" spans="1:7" x14ac:dyDescent="0.2">
      <c r="A22" s="28" t="s">
        <v>8</v>
      </c>
      <c r="B22" s="7">
        <v>0</v>
      </c>
      <c r="C22" s="7">
        <v>0</v>
      </c>
      <c r="D22" s="7">
        <f t="shared" ref="D22:D24" si="3">B22+C22</f>
        <v>0</v>
      </c>
      <c r="E22" s="7">
        <v>0</v>
      </c>
      <c r="F22" s="7">
        <v>0</v>
      </c>
      <c r="G22" s="7">
        <f t="shared" ref="G22:G24" si="4">D22-E22</f>
        <v>0</v>
      </c>
    </row>
    <row r="23" spans="1:7" x14ac:dyDescent="0.2">
      <c r="A23" s="28" t="s">
        <v>9</v>
      </c>
      <c r="B23" s="7">
        <v>0</v>
      </c>
      <c r="C23" s="7">
        <v>0</v>
      </c>
      <c r="D23" s="7">
        <f t="shared" si="3"/>
        <v>0</v>
      </c>
      <c r="E23" s="7">
        <v>0</v>
      </c>
      <c r="F23" s="7">
        <v>0</v>
      </c>
      <c r="G23" s="7">
        <f t="shared" si="4"/>
        <v>0</v>
      </c>
    </row>
    <row r="24" spans="1:7" x14ac:dyDescent="0.2">
      <c r="A24" s="28" t="s">
        <v>117</v>
      </c>
      <c r="B24" s="7">
        <v>0</v>
      </c>
      <c r="C24" s="7">
        <v>0</v>
      </c>
      <c r="D24" s="7">
        <f t="shared" si="3"/>
        <v>0</v>
      </c>
      <c r="E24" s="7">
        <v>0</v>
      </c>
      <c r="F24" s="7">
        <v>0</v>
      </c>
      <c r="G24" s="7">
        <f t="shared" si="4"/>
        <v>0</v>
      </c>
    </row>
    <row r="25" spans="1:7" x14ac:dyDescent="0.2">
      <c r="A25" s="14" t="s">
        <v>46</v>
      </c>
      <c r="B25" s="21">
        <f t="shared" ref="B25:G25" si="5">SUM(B21:B24)</f>
        <v>0</v>
      </c>
      <c r="C25" s="21">
        <f t="shared" si="5"/>
        <v>0</v>
      </c>
      <c r="D25" s="21">
        <f t="shared" si="5"/>
        <v>0</v>
      </c>
      <c r="E25" s="21">
        <f t="shared" si="5"/>
        <v>0</v>
      </c>
      <c r="F25" s="21">
        <f t="shared" si="5"/>
        <v>0</v>
      </c>
      <c r="G25" s="21">
        <f t="shared" si="5"/>
        <v>0</v>
      </c>
    </row>
    <row r="28" spans="1:7" ht="45" customHeight="1" x14ac:dyDescent="0.2">
      <c r="A28" s="52" t="s">
        <v>132</v>
      </c>
      <c r="B28" s="50"/>
      <c r="C28" s="50"/>
      <c r="D28" s="50"/>
      <c r="E28" s="50"/>
      <c r="F28" s="50"/>
      <c r="G28" s="51"/>
    </row>
    <row r="29" spans="1:7" x14ac:dyDescent="0.2">
      <c r="A29" s="55" t="s">
        <v>47</v>
      </c>
      <c r="B29" s="52" t="s">
        <v>53</v>
      </c>
      <c r="C29" s="50"/>
      <c r="D29" s="50"/>
      <c r="E29" s="50"/>
      <c r="F29" s="51"/>
      <c r="G29" s="53" t="s">
        <v>52</v>
      </c>
    </row>
    <row r="30" spans="1:7" ht="22.5" x14ac:dyDescent="0.2">
      <c r="A30" s="56"/>
      <c r="B30" s="4" t="s">
        <v>48</v>
      </c>
      <c r="C30" s="4" t="s">
        <v>113</v>
      </c>
      <c r="D30" s="4" t="s">
        <v>49</v>
      </c>
      <c r="E30" s="4" t="s">
        <v>50</v>
      </c>
      <c r="F30" s="4" t="s">
        <v>51</v>
      </c>
      <c r="G30" s="54"/>
    </row>
    <row r="31" spans="1:7" x14ac:dyDescent="0.2">
      <c r="A31" s="57"/>
      <c r="B31" s="5">
        <v>1</v>
      </c>
      <c r="C31" s="5">
        <v>2</v>
      </c>
      <c r="D31" s="5" t="s">
        <v>114</v>
      </c>
      <c r="E31" s="5">
        <v>4</v>
      </c>
      <c r="F31" s="5">
        <v>5</v>
      </c>
      <c r="G31" s="5" t="s">
        <v>115</v>
      </c>
    </row>
    <row r="32" spans="1:7" x14ac:dyDescent="0.2">
      <c r="A32" s="29" t="s">
        <v>11</v>
      </c>
      <c r="B32" s="7">
        <v>5974589</v>
      </c>
      <c r="C32" s="7">
        <v>644854.66</v>
      </c>
      <c r="D32" s="7">
        <f t="shared" ref="D32:D38" si="6">B32+C32</f>
        <v>6619443.6600000001</v>
      </c>
      <c r="E32" s="7">
        <v>1630559.8</v>
      </c>
      <c r="F32" s="7">
        <v>1630559.8</v>
      </c>
      <c r="G32" s="7">
        <f t="shared" ref="G32:G38" si="7">D32-E32</f>
        <v>4988883.8600000003</v>
      </c>
    </row>
    <row r="33" spans="1:7" x14ac:dyDescent="0.2">
      <c r="A33" s="29" t="s">
        <v>10</v>
      </c>
      <c r="B33" s="7">
        <v>0</v>
      </c>
      <c r="C33" s="7">
        <v>0</v>
      </c>
      <c r="D33" s="7">
        <f t="shared" si="6"/>
        <v>0</v>
      </c>
      <c r="E33" s="7">
        <v>0</v>
      </c>
      <c r="F33" s="7">
        <v>0</v>
      </c>
      <c r="G33" s="7">
        <f t="shared" si="7"/>
        <v>0</v>
      </c>
    </row>
    <row r="34" spans="1:7" x14ac:dyDescent="0.2">
      <c r="A34" s="29" t="s">
        <v>12</v>
      </c>
      <c r="B34" s="7">
        <v>0</v>
      </c>
      <c r="C34" s="7">
        <v>0</v>
      </c>
      <c r="D34" s="7">
        <f t="shared" si="6"/>
        <v>0</v>
      </c>
      <c r="E34" s="7">
        <v>0</v>
      </c>
      <c r="F34" s="7">
        <v>0</v>
      </c>
      <c r="G34" s="7">
        <f t="shared" si="7"/>
        <v>0</v>
      </c>
    </row>
    <row r="35" spans="1:7" x14ac:dyDescent="0.2">
      <c r="A35" s="29" t="s">
        <v>23</v>
      </c>
      <c r="B35" s="7">
        <v>0</v>
      </c>
      <c r="C35" s="7">
        <v>0</v>
      </c>
      <c r="D35" s="7">
        <f t="shared" si="6"/>
        <v>0</v>
      </c>
      <c r="E35" s="7">
        <v>0</v>
      </c>
      <c r="F35" s="7">
        <v>0</v>
      </c>
      <c r="G35" s="7">
        <f t="shared" si="7"/>
        <v>0</v>
      </c>
    </row>
    <row r="36" spans="1:7" ht="11.25" customHeight="1" x14ac:dyDescent="0.2">
      <c r="A36" s="29" t="s">
        <v>24</v>
      </c>
      <c r="B36" s="7">
        <v>0</v>
      </c>
      <c r="C36" s="7">
        <v>0</v>
      </c>
      <c r="D36" s="7">
        <f t="shared" si="6"/>
        <v>0</v>
      </c>
      <c r="E36" s="7">
        <v>0</v>
      </c>
      <c r="F36" s="7">
        <v>0</v>
      </c>
      <c r="G36" s="7">
        <f t="shared" si="7"/>
        <v>0</v>
      </c>
    </row>
    <row r="37" spans="1:7" x14ac:dyDescent="0.2">
      <c r="A37" s="29" t="s">
        <v>124</v>
      </c>
      <c r="B37" s="7">
        <v>0</v>
      </c>
      <c r="C37" s="7">
        <v>0</v>
      </c>
      <c r="D37" s="7">
        <f t="shared" si="6"/>
        <v>0</v>
      </c>
      <c r="E37" s="7">
        <v>0</v>
      </c>
      <c r="F37" s="7">
        <v>0</v>
      </c>
      <c r="G37" s="7">
        <f t="shared" si="7"/>
        <v>0</v>
      </c>
    </row>
    <row r="38" spans="1:7" x14ac:dyDescent="0.2">
      <c r="A38" s="29" t="s">
        <v>13</v>
      </c>
      <c r="B38" s="7">
        <v>0</v>
      </c>
      <c r="C38" s="7">
        <v>0</v>
      </c>
      <c r="D38" s="7">
        <f t="shared" si="6"/>
        <v>0</v>
      </c>
      <c r="E38" s="7">
        <v>0</v>
      </c>
      <c r="F38" s="7">
        <v>0</v>
      </c>
      <c r="G38" s="7">
        <f t="shared" si="7"/>
        <v>0</v>
      </c>
    </row>
    <row r="39" spans="1:7" x14ac:dyDescent="0.2">
      <c r="A39" s="14" t="s">
        <v>46</v>
      </c>
      <c r="B39" s="21">
        <f t="shared" ref="B39:G39" si="8">SUM(B32:B38)</f>
        <v>5974589</v>
      </c>
      <c r="C39" s="21">
        <f t="shared" si="8"/>
        <v>644854.66</v>
      </c>
      <c r="D39" s="21">
        <f t="shared" si="8"/>
        <v>6619443.6600000001</v>
      </c>
      <c r="E39" s="21">
        <f t="shared" si="8"/>
        <v>1630559.8</v>
      </c>
      <c r="F39" s="21">
        <f t="shared" si="8"/>
        <v>1630559.8</v>
      </c>
      <c r="G39" s="21">
        <f t="shared" si="8"/>
        <v>4988883.8600000003</v>
      </c>
    </row>
    <row r="41" spans="1:7" x14ac:dyDescent="0.2">
      <c r="A41" s="1" t="s">
        <v>116</v>
      </c>
    </row>
    <row r="42" spans="1:7" x14ac:dyDescent="0.2">
      <c r="A42" s="1" t="s">
        <v>142</v>
      </c>
      <c r="B42" s="1" t="s">
        <v>143</v>
      </c>
    </row>
    <row r="44" spans="1:7" x14ac:dyDescent="0.2">
      <c r="A44" s="1" t="s">
        <v>144</v>
      </c>
      <c r="B44" s="1" t="s">
        <v>145</v>
      </c>
    </row>
  </sheetData>
  <sheetProtection formatCells="0" formatColumns="0" formatRows="0" insertRows="0" deleteRows="0" autoFilter="0"/>
  <mergeCells count="12">
    <mergeCell ref="B29:F29"/>
    <mergeCell ref="G29:G30"/>
    <mergeCell ref="B18:F18"/>
    <mergeCell ref="G18:G19"/>
    <mergeCell ref="A28:G28"/>
    <mergeCell ref="A18:A20"/>
    <mergeCell ref="A29:A31"/>
    <mergeCell ref="B2:F2"/>
    <mergeCell ref="G2:G3"/>
    <mergeCell ref="A1:G1"/>
    <mergeCell ref="A17:G17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showGridLines="0" tabSelected="1" workbookViewId="0">
      <selection activeCell="A38" sqref="A38"/>
    </sheetView>
  </sheetViews>
  <sheetFormatPr baseColWidth="10" defaultColWidth="12" defaultRowHeight="11.25" x14ac:dyDescent="0.2"/>
  <cols>
    <col min="1" max="1" width="73.1640625" style="2" customWidth="1"/>
    <col min="2" max="7" width="18.33203125" style="2" customWidth="1"/>
    <col min="8" max="16384" width="12" style="2"/>
  </cols>
  <sheetData>
    <row r="1" spans="1:7" ht="50.1" customHeight="1" x14ac:dyDescent="0.2">
      <c r="A1" s="52" t="s">
        <v>133</v>
      </c>
      <c r="B1" s="50"/>
      <c r="C1" s="50"/>
      <c r="D1" s="50"/>
      <c r="E1" s="50"/>
      <c r="F1" s="50"/>
      <c r="G1" s="51"/>
    </row>
    <row r="2" spans="1:7" x14ac:dyDescent="0.2">
      <c r="A2" s="32"/>
      <c r="B2" s="52" t="s">
        <v>53</v>
      </c>
      <c r="C2" s="50"/>
      <c r="D2" s="50"/>
      <c r="E2" s="50"/>
      <c r="F2" s="51"/>
      <c r="G2" s="53" t="s">
        <v>52</v>
      </c>
    </row>
    <row r="3" spans="1:7" ht="24.95" customHeight="1" x14ac:dyDescent="0.2">
      <c r="A3" s="32" t="s">
        <v>47</v>
      </c>
      <c r="B3" s="4" t="s">
        <v>48</v>
      </c>
      <c r="C3" s="4" t="s">
        <v>113</v>
      </c>
      <c r="D3" s="4" t="s">
        <v>49</v>
      </c>
      <c r="E3" s="4" t="s">
        <v>50</v>
      </c>
      <c r="F3" s="4" t="s">
        <v>51</v>
      </c>
      <c r="G3" s="54"/>
    </row>
    <row r="4" spans="1:7" x14ac:dyDescent="0.2">
      <c r="A4" s="33"/>
      <c r="B4" s="5">
        <v>1</v>
      </c>
      <c r="C4" s="5">
        <v>2</v>
      </c>
      <c r="D4" s="5" t="s">
        <v>114</v>
      </c>
      <c r="E4" s="5">
        <v>4</v>
      </c>
      <c r="F4" s="5">
        <v>5</v>
      </c>
      <c r="G4" s="5" t="s">
        <v>115</v>
      </c>
    </row>
    <row r="5" spans="1:7" x14ac:dyDescent="0.2">
      <c r="A5" s="37"/>
      <c r="B5" s="16">
        <f t="shared" ref="B5:G5" si="0">SUM(B6:B13)</f>
        <v>0</v>
      </c>
      <c r="C5" s="16">
        <f t="shared" si="0"/>
        <v>0</v>
      </c>
      <c r="D5" s="16">
        <f t="shared" si="0"/>
        <v>0</v>
      </c>
      <c r="E5" s="16">
        <f t="shared" si="0"/>
        <v>0</v>
      </c>
      <c r="F5" s="16">
        <f t="shared" si="0"/>
        <v>0</v>
      </c>
      <c r="G5" s="16">
        <f t="shared" si="0"/>
        <v>0</v>
      </c>
    </row>
    <row r="6" spans="1:7" x14ac:dyDescent="0.2">
      <c r="A6" s="45" t="s">
        <v>14</v>
      </c>
      <c r="B6" s="7">
        <v>0</v>
      </c>
      <c r="C6" s="7">
        <v>0</v>
      </c>
      <c r="D6" s="7">
        <f>B6+C6</f>
        <v>0</v>
      </c>
      <c r="E6" s="7">
        <v>0</v>
      </c>
      <c r="F6" s="7">
        <v>0</v>
      </c>
      <c r="G6" s="7">
        <f>D6-E6</f>
        <v>0</v>
      </c>
    </row>
    <row r="7" spans="1:7" x14ac:dyDescent="0.2">
      <c r="A7" s="30" t="s">
        <v>138</v>
      </c>
      <c r="B7" s="7">
        <v>0</v>
      </c>
      <c r="C7" s="7">
        <v>0</v>
      </c>
      <c r="D7" s="7">
        <f t="shared" ref="D7:D13" si="1">B7+C7</f>
        <v>0</v>
      </c>
      <c r="E7" s="7">
        <v>0</v>
      </c>
      <c r="F7" s="7">
        <v>0</v>
      </c>
      <c r="G7" s="7">
        <f t="shared" ref="G7:G13" si="2">D7-E7</f>
        <v>0</v>
      </c>
    </row>
    <row r="8" spans="1:7" x14ac:dyDescent="0.2">
      <c r="A8" s="30" t="s">
        <v>15</v>
      </c>
      <c r="B8" s="7">
        <v>0</v>
      </c>
      <c r="C8" s="7">
        <v>0</v>
      </c>
      <c r="D8" s="7">
        <f t="shared" si="1"/>
        <v>0</v>
      </c>
      <c r="E8" s="7">
        <v>0</v>
      </c>
      <c r="F8" s="7">
        <v>0</v>
      </c>
      <c r="G8" s="7">
        <f t="shared" si="2"/>
        <v>0</v>
      </c>
    </row>
    <row r="9" spans="1:7" x14ac:dyDescent="0.2">
      <c r="A9" s="30" t="s">
        <v>139</v>
      </c>
      <c r="B9" s="7">
        <v>0</v>
      </c>
      <c r="C9" s="7">
        <v>0</v>
      </c>
      <c r="D9" s="7">
        <f t="shared" si="1"/>
        <v>0</v>
      </c>
      <c r="E9" s="7">
        <v>0</v>
      </c>
      <c r="F9" s="7">
        <v>0</v>
      </c>
      <c r="G9" s="7">
        <f t="shared" si="2"/>
        <v>0</v>
      </c>
    </row>
    <row r="10" spans="1:7" x14ac:dyDescent="0.2">
      <c r="A10" s="30" t="s">
        <v>2</v>
      </c>
      <c r="B10" s="7">
        <v>0</v>
      </c>
      <c r="C10" s="7">
        <v>0</v>
      </c>
      <c r="D10" s="7">
        <f t="shared" si="1"/>
        <v>0</v>
      </c>
      <c r="E10" s="7">
        <v>0</v>
      </c>
      <c r="F10" s="7">
        <v>0</v>
      </c>
      <c r="G10" s="7">
        <f t="shared" si="2"/>
        <v>0</v>
      </c>
    </row>
    <row r="11" spans="1:7" x14ac:dyDescent="0.2">
      <c r="A11" s="30" t="s">
        <v>20</v>
      </c>
      <c r="B11" s="7">
        <v>0</v>
      </c>
      <c r="C11" s="7">
        <v>0</v>
      </c>
      <c r="D11" s="7">
        <f t="shared" si="1"/>
        <v>0</v>
      </c>
      <c r="E11" s="7">
        <v>0</v>
      </c>
      <c r="F11" s="7">
        <v>0</v>
      </c>
      <c r="G11" s="7">
        <f t="shared" si="2"/>
        <v>0</v>
      </c>
    </row>
    <row r="12" spans="1:7" x14ac:dyDescent="0.2">
      <c r="A12" s="30" t="s">
        <v>16</v>
      </c>
      <c r="B12" s="7">
        <v>0</v>
      </c>
      <c r="C12" s="7">
        <v>0</v>
      </c>
      <c r="D12" s="7">
        <f t="shared" si="1"/>
        <v>0</v>
      </c>
      <c r="E12" s="7">
        <v>0</v>
      </c>
      <c r="F12" s="7">
        <v>0</v>
      </c>
      <c r="G12" s="7">
        <f t="shared" si="2"/>
        <v>0</v>
      </c>
    </row>
    <row r="13" spans="1:7" x14ac:dyDescent="0.2">
      <c r="A13" s="30" t="s">
        <v>140</v>
      </c>
      <c r="B13" s="7">
        <v>0</v>
      </c>
      <c r="C13" s="7">
        <v>0</v>
      </c>
      <c r="D13" s="7">
        <f t="shared" si="1"/>
        <v>0</v>
      </c>
      <c r="E13" s="7">
        <v>0</v>
      </c>
      <c r="F13" s="7">
        <v>0</v>
      </c>
      <c r="G13" s="7">
        <f t="shared" si="2"/>
        <v>0</v>
      </c>
    </row>
    <row r="14" spans="1:7" x14ac:dyDescent="0.2">
      <c r="A14" s="46" t="s">
        <v>17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">
      <c r="A15" s="30"/>
      <c r="B15" s="7">
        <v>0</v>
      </c>
      <c r="C15" s="7">
        <v>0</v>
      </c>
      <c r="D15" s="7">
        <f>B15+C15</f>
        <v>0</v>
      </c>
      <c r="E15" s="7">
        <v>0</v>
      </c>
      <c r="F15" s="7">
        <v>0</v>
      </c>
      <c r="G15" s="7">
        <f t="shared" ref="G15:G24" si="3">D15-E15</f>
        <v>0</v>
      </c>
    </row>
    <row r="16" spans="1:7" x14ac:dyDescent="0.2">
      <c r="A16" s="45" t="s">
        <v>18</v>
      </c>
      <c r="B16" s="48">
        <v>5974589</v>
      </c>
      <c r="C16" s="48">
        <v>644854.66</v>
      </c>
      <c r="D16" s="48">
        <v>6619443.6600000001</v>
      </c>
      <c r="E16" s="48">
        <v>1630559.8</v>
      </c>
      <c r="F16" s="48">
        <v>1630559.8</v>
      </c>
      <c r="G16" s="48">
        <v>4988883.8600000003</v>
      </c>
    </row>
    <row r="17" spans="1:7" x14ac:dyDescent="0.2">
      <c r="A17" s="30" t="s">
        <v>141</v>
      </c>
      <c r="B17" s="7"/>
      <c r="C17" s="7"/>
      <c r="D17" s="7"/>
      <c r="E17" s="7"/>
      <c r="F17" s="7"/>
      <c r="G17" s="7"/>
    </row>
    <row r="18" spans="1:7" x14ac:dyDescent="0.2">
      <c r="A18" s="30" t="s">
        <v>134</v>
      </c>
      <c r="B18" s="7">
        <v>0</v>
      </c>
      <c r="C18" s="7">
        <v>0</v>
      </c>
      <c r="D18" s="7">
        <f t="shared" ref="D18:D24" si="4">B18+C18</f>
        <v>0</v>
      </c>
      <c r="E18" s="7">
        <v>0</v>
      </c>
      <c r="F18" s="7">
        <v>0</v>
      </c>
      <c r="G18" s="7">
        <f t="shared" si="3"/>
        <v>0</v>
      </c>
    </row>
    <row r="19" spans="1:7" x14ac:dyDescent="0.2">
      <c r="A19" s="30" t="s">
        <v>135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x14ac:dyDescent="0.2">
      <c r="A20" s="30" t="s">
        <v>136</v>
      </c>
      <c r="B20" s="47">
        <v>5974589</v>
      </c>
      <c r="C20" s="47">
        <v>644854.66</v>
      </c>
      <c r="D20" s="47">
        <v>6619443.6600000001</v>
      </c>
      <c r="E20" s="47">
        <v>1630559.8</v>
      </c>
      <c r="F20" s="47">
        <v>1630559.8</v>
      </c>
      <c r="G20" s="47">
        <v>4988883.8600000003</v>
      </c>
    </row>
    <row r="21" spans="1:7" x14ac:dyDescent="0.2">
      <c r="A21" s="30" t="s">
        <v>37</v>
      </c>
      <c r="B21" s="7">
        <v>0</v>
      </c>
      <c r="C21" s="7">
        <v>0</v>
      </c>
      <c r="D21" s="7">
        <f t="shared" si="4"/>
        <v>0</v>
      </c>
      <c r="E21" s="7">
        <v>0</v>
      </c>
      <c r="F21" s="7">
        <v>0</v>
      </c>
      <c r="G21" s="7">
        <f t="shared" si="3"/>
        <v>0</v>
      </c>
    </row>
    <row r="22" spans="1:7" x14ac:dyDescent="0.2">
      <c r="A22" s="30" t="s">
        <v>38</v>
      </c>
      <c r="B22" s="7">
        <v>0</v>
      </c>
      <c r="C22" s="7"/>
      <c r="D22" s="7"/>
      <c r="E22" s="7"/>
      <c r="F22" s="7"/>
      <c r="G22" s="7"/>
    </row>
    <row r="23" spans="1:7" x14ac:dyDescent="0.2">
      <c r="A23" s="30" t="s">
        <v>3</v>
      </c>
      <c r="B23" s="7"/>
      <c r="C23" s="7"/>
      <c r="D23" s="7"/>
      <c r="E23" s="7"/>
      <c r="F23" s="7"/>
      <c r="G23" s="7"/>
    </row>
    <row r="24" spans="1:7" x14ac:dyDescent="0.2">
      <c r="B24" s="7">
        <v>0</v>
      </c>
      <c r="C24" s="7">
        <v>0</v>
      </c>
      <c r="D24" s="7">
        <f t="shared" si="4"/>
        <v>0</v>
      </c>
      <c r="E24" s="7">
        <v>0</v>
      </c>
      <c r="F24" s="7">
        <v>0</v>
      </c>
      <c r="G24" s="7">
        <f t="shared" si="3"/>
        <v>0</v>
      </c>
    </row>
    <row r="25" spans="1:7" x14ac:dyDescent="0.2">
      <c r="A25" s="11" t="s">
        <v>39</v>
      </c>
      <c r="B25" s="7">
        <v>0</v>
      </c>
      <c r="C25" s="7">
        <v>0</v>
      </c>
      <c r="D25" s="16">
        <v>0</v>
      </c>
      <c r="E25" s="16">
        <v>0</v>
      </c>
      <c r="F25" s="16">
        <v>0</v>
      </c>
      <c r="G25" s="16">
        <f>SUM(G26:G34)</f>
        <v>0</v>
      </c>
    </row>
    <row r="26" spans="1:7" x14ac:dyDescent="0.2">
      <c r="A26" s="30" t="s">
        <v>25</v>
      </c>
      <c r="B26" s="7">
        <v>0</v>
      </c>
      <c r="C26" s="7">
        <v>0</v>
      </c>
      <c r="D26" s="7">
        <f>B26+C26</f>
        <v>0</v>
      </c>
      <c r="E26" s="7">
        <v>0</v>
      </c>
      <c r="F26" s="7">
        <v>0</v>
      </c>
      <c r="G26" s="7">
        <f t="shared" ref="G26:G34" si="5">D26-E26</f>
        <v>0</v>
      </c>
    </row>
    <row r="27" spans="1:7" x14ac:dyDescent="0.2">
      <c r="A27" s="30" t="s">
        <v>21</v>
      </c>
      <c r="B27" s="7">
        <v>0</v>
      </c>
      <c r="C27" s="7">
        <v>0</v>
      </c>
      <c r="D27" s="7">
        <f t="shared" ref="D27:D34" si="6">B27+C27</f>
        <v>0</v>
      </c>
      <c r="E27" s="7">
        <v>0</v>
      </c>
      <c r="F27" s="7">
        <v>0</v>
      </c>
      <c r="G27" s="7">
        <f t="shared" si="5"/>
        <v>0</v>
      </c>
    </row>
    <row r="28" spans="1:7" x14ac:dyDescent="0.2">
      <c r="A28" s="30" t="s">
        <v>26</v>
      </c>
      <c r="B28" s="7">
        <v>0</v>
      </c>
      <c r="C28" s="7">
        <v>0</v>
      </c>
      <c r="D28" s="7">
        <f t="shared" si="6"/>
        <v>0</v>
      </c>
      <c r="E28" s="7">
        <v>0</v>
      </c>
      <c r="F28" s="7">
        <v>0</v>
      </c>
      <c r="G28" s="7">
        <f t="shared" si="5"/>
        <v>0</v>
      </c>
    </row>
    <row r="29" spans="1:7" x14ac:dyDescent="0.2">
      <c r="A29" s="30" t="s">
        <v>40</v>
      </c>
      <c r="B29" s="7">
        <v>0</v>
      </c>
      <c r="C29" s="7">
        <v>0</v>
      </c>
      <c r="D29" s="7">
        <f t="shared" si="6"/>
        <v>0</v>
      </c>
      <c r="E29" s="7">
        <v>0</v>
      </c>
      <c r="F29" s="7">
        <v>0</v>
      </c>
      <c r="G29" s="7">
        <f t="shared" si="5"/>
        <v>0</v>
      </c>
    </row>
    <row r="30" spans="1:7" x14ac:dyDescent="0.2">
      <c r="A30" s="30" t="s">
        <v>19</v>
      </c>
      <c r="B30" s="7">
        <v>0</v>
      </c>
      <c r="C30" s="7">
        <v>0</v>
      </c>
      <c r="D30" s="7">
        <f t="shared" si="6"/>
        <v>0</v>
      </c>
      <c r="E30" s="7">
        <v>0</v>
      </c>
      <c r="F30" s="7">
        <v>0</v>
      </c>
      <c r="G30" s="7">
        <f t="shared" si="5"/>
        <v>0</v>
      </c>
    </row>
    <row r="31" spans="1:7" x14ac:dyDescent="0.2">
      <c r="A31" s="30" t="s">
        <v>4</v>
      </c>
      <c r="B31" s="7">
        <v>0</v>
      </c>
      <c r="C31" s="7">
        <v>0</v>
      </c>
      <c r="D31" s="7">
        <f t="shared" si="6"/>
        <v>0</v>
      </c>
      <c r="E31" s="7">
        <v>0</v>
      </c>
      <c r="F31" s="7">
        <v>0</v>
      </c>
      <c r="G31" s="7">
        <f t="shared" si="5"/>
        <v>0</v>
      </c>
    </row>
    <row r="32" spans="1:7" x14ac:dyDescent="0.2">
      <c r="A32" s="30" t="s">
        <v>5</v>
      </c>
      <c r="B32" s="7">
        <v>0</v>
      </c>
      <c r="C32" s="7">
        <v>0</v>
      </c>
      <c r="D32" s="7">
        <f t="shared" si="6"/>
        <v>0</v>
      </c>
      <c r="E32" s="7">
        <v>0</v>
      </c>
      <c r="F32" s="7">
        <v>0</v>
      </c>
      <c r="G32" s="7">
        <f t="shared" si="5"/>
        <v>0</v>
      </c>
    </row>
    <row r="33" spans="1:7" x14ac:dyDescent="0.2">
      <c r="A33" s="30" t="s">
        <v>41</v>
      </c>
      <c r="B33" s="7">
        <v>0</v>
      </c>
      <c r="C33" s="7">
        <v>0</v>
      </c>
      <c r="D33" s="7">
        <f t="shared" si="6"/>
        <v>0</v>
      </c>
      <c r="E33" s="7">
        <v>0</v>
      </c>
      <c r="F33" s="7">
        <v>0</v>
      </c>
      <c r="G33" s="7">
        <f t="shared" si="5"/>
        <v>0</v>
      </c>
    </row>
    <row r="34" spans="1:7" x14ac:dyDescent="0.2">
      <c r="A34" s="30" t="s">
        <v>27</v>
      </c>
      <c r="B34" s="7">
        <v>0</v>
      </c>
      <c r="C34" s="7">
        <v>0</v>
      </c>
      <c r="D34" s="7">
        <f t="shared" si="6"/>
        <v>0</v>
      </c>
      <c r="E34" s="7">
        <v>0</v>
      </c>
      <c r="F34" s="7">
        <v>0</v>
      </c>
      <c r="G34" s="7">
        <f t="shared" si="5"/>
        <v>0</v>
      </c>
    </row>
    <row r="35" spans="1:7" x14ac:dyDescent="0.2">
      <c r="A35" s="30"/>
      <c r="B35" s="7"/>
      <c r="C35" s="7"/>
      <c r="D35" s="7"/>
      <c r="E35" s="7"/>
      <c r="F35" s="7"/>
      <c r="G35" s="7"/>
    </row>
    <row r="36" spans="1:7" x14ac:dyDescent="0.2">
      <c r="A36" s="11" t="s">
        <v>28</v>
      </c>
      <c r="B36" s="16">
        <f t="shared" ref="B36:G36" si="7">SUM(B37:B40)</f>
        <v>0</v>
      </c>
      <c r="C36" s="16">
        <f t="shared" si="7"/>
        <v>0</v>
      </c>
      <c r="D36" s="16">
        <f t="shared" si="7"/>
        <v>0</v>
      </c>
      <c r="E36" s="16">
        <f t="shared" si="7"/>
        <v>0</v>
      </c>
      <c r="F36" s="16">
        <f t="shared" si="7"/>
        <v>0</v>
      </c>
      <c r="G36" s="16">
        <f t="shared" si="7"/>
        <v>0</v>
      </c>
    </row>
    <row r="37" spans="1:7" x14ac:dyDescent="0.2">
      <c r="A37" s="30" t="s">
        <v>42</v>
      </c>
      <c r="B37" s="7">
        <v>0</v>
      </c>
      <c r="C37" s="7">
        <v>0</v>
      </c>
      <c r="D37" s="7">
        <f>B37+C37</f>
        <v>0</v>
      </c>
      <c r="E37" s="7">
        <v>0</v>
      </c>
      <c r="F37" s="7">
        <v>0</v>
      </c>
      <c r="G37" s="7">
        <f t="shared" ref="G37:G40" si="8">D37-E37</f>
        <v>0</v>
      </c>
    </row>
    <row r="38" spans="1:7" ht="11.25" customHeight="1" x14ac:dyDescent="0.2">
      <c r="A38" s="30" t="s">
        <v>22</v>
      </c>
      <c r="B38" s="7">
        <v>0</v>
      </c>
      <c r="C38" s="7">
        <v>0</v>
      </c>
      <c r="D38" s="7">
        <f t="shared" ref="D38:D40" si="9">B38+C38</f>
        <v>0</v>
      </c>
      <c r="E38" s="7">
        <v>0</v>
      </c>
      <c r="F38" s="7">
        <v>0</v>
      </c>
      <c r="G38" s="7">
        <f t="shared" si="8"/>
        <v>0</v>
      </c>
    </row>
    <row r="39" spans="1:7" x14ac:dyDescent="0.2">
      <c r="A39" s="30" t="s">
        <v>29</v>
      </c>
      <c r="B39" s="7">
        <v>0</v>
      </c>
      <c r="C39" s="7">
        <v>0</v>
      </c>
      <c r="D39" s="7">
        <f t="shared" si="9"/>
        <v>0</v>
      </c>
      <c r="E39" s="7">
        <v>0</v>
      </c>
      <c r="F39" s="7">
        <v>0</v>
      </c>
      <c r="G39" s="7">
        <f t="shared" si="8"/>
        <v>0</v>
      </c>
    </row>
    <row r="40" spans="1:7" x14ac:dyDescent="0.2">
      <c r="A40" s="30" t="s">
        <v>6</v>
      </c>
      <c r="B40" s="7">
        <v>0</v>
      </c>
      <c r="C40" s="7">
        <v>0</v>
      </c>
      <c r="D40" s="7">
        <f t="shared" si="9"/>
        <v>0</v>
      </c>
      <c r="E40" s="7">
        <v>0</v>
      </c>
      <c r="F40" s="7">
        <v>0</v>
      </c>
      <c r="G40" s="7">
        <f t="shared" si="8"/>
        <v>0</v>
      </c>
    </row>
    <row r="41" spans="1:7" x14ac:dyDescent="0.2">
      <c r="A41" s="30"/>
      <c r="B41" s="7"/>
      <c r="C41" s="7"/>
      <c r="D41" s="7"/>
      <c r="E41" s="7"/>
      <c r="F41" s="7"/>
      <c r="G41" s="7"/>
    </row>
    <row r="42" spans="1:7" x14ac:dyDescent="0.2">
      <c r="A42" s="14" t="s">
        <v>46</v>
      </c>
      <c r="B42" s="49">
        <v>5974589</v>
      </c>
      <c r="C42" s="49">
        <v>644854.66</v>
      </c>
      <c r="D42" s="49">
        <v>6619443.6600000001</v>
      </c>
      <c r="E42" s="49">
        <v>1630559.8</v>
      </c>
      <c r="F42" s="49">
        <v>1630559.8</v>
      </c>
      <c r="G42" s="49">
        <v>4988883.8600000003</v>
      </c>
    </row>
    <row r="43" spans="1:7" x14ac:dyDescent="0.2">
      <c r="A43" s="10"/>
      <c r="B43" s="10"/>
      <c r="C43" s="10"/>
      <c r="D43" s="10"/>
      <c r="E43" s="10"/>
      <c r="F43" s="10"/>
      <c r="G43" s="10"/>
    </row>
    <row r="44" spans="1:7" x14ac:dyDescent="0.2">
      <c r="A44" s="10" t="s">
        <v>116</v>
      </c>
      <c r="B44" s="10"/>
      <c r="C44" s="10"/>
      <c r="D44" s="10"/>
      <c r="E44" s="10"/>
      <c r="F44" s="10"/>
      <c r="G44" s="10"/>
    </row>
    <row r="45" spans="1:7" x14ac:dyDescent="0.2">
      <c r="A45" s="10" t="s">
        <v>142</v>
      </c>
      <c r="B45" s="10" t="s">
        <v>143</v>
      </c>
      <c r="C45" s="10"/>
      <c r="D45" s="10"/>
      <c r="E45" s="10"/>
      <c r="F45" s="10"/>
      <c r="G45" s="10"/>
    </row>
    <row r="47" spans="1:7" x14ac:dyDescent="0.2">
      <c r="A47" s="2" t="s">
        <v>144</v>
      </c>
      <c r="B47" s="2" t="s">
        <v>145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25" right="0.25" top="0.75" bottom="0.75" header="0.3" footer="0.3"/>
  <pageSetup paperSize="9" scale="9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2023-05-15T21:03:18Z</cp:lastPrinted>
  <dcterms:created xsi:type="dcterms:W3CDTF">2014-02-10T03:37:14Z</dcterms:created>
  <dcterms:modified xsi:type="dcterms:W3CDTF">2023-05-15T21:05:06Z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