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16" i="4"/>
  <c r="E16" i="4"/>
  <c r="H21" i="4"/>
  <c r="E31" i="4"/>
  <c r="E39" i="4" s="1"/>
  <c r="H39" i="4" l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<sst xmlns="http://schemas.openxmlformats.org/spreadsheetml/2006/main" count="103" uniqueCount="55">
  <si>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</si>
  <si>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</si>
  <si>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</si>
  <si>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</si>
  <si>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</si>
  <si>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</si>
  <si>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</si>
  <si>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</si>
  <si>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</si>
  <si>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</si>
  <si>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</si>
  <si>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</si>
  <si>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</si>
  <si>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</si>
  <si>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</si>
  <si>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</si>
  <si>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</si>
  <si>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</si>
  <si>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</si>
  <si>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</si>
  <si>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</si>
  <si>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</si>
  <si>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</si>
  <si>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</si>
  <si>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</si>
  <si>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</si>
  <si>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</si>
  <si>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</si>
  <si>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</si>
  <si>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</si>
  <si>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</si>
  <si>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</si>
  <si>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</si>
  <si>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</si>
  <si>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</si>
  <si>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</si>
  <si>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</si>
  <si>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</si>
  <si>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</si>
  <si>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</si>
  <si>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</si>
  <si>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</si>
  <si>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</si>
  <si>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</si>
  <si>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</si>
  <si>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</si>
  <si>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</si>
  <si>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</si>
  <si>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</si>
  <si>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</si>
  <si>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 Ingresos
Del 1 de Enero al 30 de Junio de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</si>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</sst>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Normal="100" workbookViewId="0">
      <selection activeCell="H51" sqref="A1:H5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100</v>
      </c>
      <c r="D9" s="22">
        <v>0</v>
      </c>
      <c r="E9" s="22">
        <f t="shared" si="0"/>
        <v>100</v>
      </c>
      <c r="F9" s="22">
        <v>-1.98</v>
      </c>
      <c r="G9" s="22">
        <v>-1.98</v>
      </c>
      <c r="H9" s="22">
        <f t="shared" si="1"/>
        <v>-101.98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808000</v>
      </c>
      <c r="D11" s="22">
        <v>0</v>
      </c>
      <c r="E11" s="22">
        <f t="shared" si="2"/>
        <v>808000</v>
      </c>
      <c r="F11" s="22">
        <v>590854</v>
      </c>
      <c r="G11" s="22">
        <v>590854</v>
      </c>
      <c r="H11" s="22">
        <f t="shared" si="3"/>
        <v>-217146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5272796.55</v>
      </c>
      <c r="D13" s="22">
        <v>0</v>
      </c>
      <c r="E13" s="22">
        <f t="shared" si="2"/>
        <v>5272796.55</v>
      </c>
      <c r="F13" s="22">
        <v>2990000</v>
      </c>
      <c r="G13" s="22">
        <v>2990000</v>
      </c>
      <c r="H13" s="22">
        <f t="shared" si="3"/>
        <v>-2282796.5499999998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449060.71</v>
      </c>
      <c r="E14" s="22">
        <f t="shared" ref="E14" si="4">C14+D14</f>
        <v>449060.71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6080896.5499999998</v>
      </c>
      <c r="D16" s="23">
        <f t="shared" ref="D16:H16" si="6">SUM(D5:D14)</f>
        <v>449060.71</v>
      </c>
      <c r="E16" s="23">
        <f t="shared" si="6"/>
        <v>6529957.2599999998</v>
      </c>
      <c r="F16" s="23">
        <f t="shared" si="6"/>
        <v>3580852.02</v>
      </c>
      <c r="G16" s="11">
        <f t="shared" si="6"/>
        <v>3580852.02</v>
      </c>
      <c r="H16" s="12">
        <f t="shared" si="6"/>
        <v>-2500044.5299999998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6080896.5499999998</v>
      </c>
      <c r="D31" s="26">
        <f t="shared" si="14"/>
        <v>0</v>
      </c>
      <c r="E31" s="26">
        <f t="shared" si="14"/>
        <v>6080896.5499999998</v>
      </c>
      <c r="F31" s="26">
        <f t="shared" si="14"/>
        <v>3580852.02</v>
      </c>
      <c r="G31" s="26">
        <f t="shared" si="14"/>
        <v>3580852.02</v>
      </c>
      <c r="H31" s="26">
        <f t="shared" si="14"/>
        <v>-2500044.5299999998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100</v>
      </c>
      <c r="D33" s="25">
        <v>0</v>
      </c>
      <c r="E33" s="25">
        <f>C33+D33</f>
        <v>100</v>
      </c>
      <c r="F33" s="25">
        <v>-1.98</v>
      </c>
      <c r="G33" s="25">
        <v>-1.98</v>
      </c>
      <c r="H33" s="25">
        <f t="shared" ref="H33:H34" si="15">G33-C33</f>
        <v>-101.98</v>
      </c>
      <c r="I33" s="45" t="s">
        <v>40</v>
      </c>
    </row>
    <row r="34" spans="1:9" x14ac:dyDescent="0.2">
      <c r="A34" s="16"/>
      <c r="B34" s="17" t="s">
        <v>32</v>
      </c>
      <c r="C34" s="25">
        <v>808000</v>
      </c>
      <c r="D34" s="25">
        <v>0</v>
      </c>
      <c r="E34" s="25">
        <f>C34+D34</f>
        <v>808000</v>
      </c>
      <c r="F34" s="25">
        <v>590854</v>
      </c>
      <c r="G34" s="25">
        <v>590854</v>
      </c>
      <c r="H34" s="25">
        <f t="shared" si="15"/>
        <v>-217146</v>
      </c>
      <c r="I34" s="45" t="s">
        <v>42</v>
      </c>
    </row>
    <row r="35" spans="1:9" ht="22.5" x14ac:dyDescent="0.2">
      <c r="A35" s="16"/>
      <c r="B35" s="17" t="s">
        <v>26</v>
      </c>
      <c r="C35" s="25">
        <v>5272796.55</v>
      </c>
      <c r="D35" s="25">
        <v>0</v>
      </c>
      <c r="E35" s="25">
        <f>C35+D35</f>
        <v>5272796.55</v>
      </c>
      <c r="F35" s="25">
        <v>2990000</v>
      </c>
      <c r="G35" s="25">
        <v>2990000</v>
      </c>
      <c r="H35" s="25">
        <f t="shared" ref="H35" si="16">G35-C35</f>
        <v>-2282796.5499999998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449060.71</v>
      </c>
      <c r="E37" s="26">
        <f t="shared" si="17"/>
        <v>449060.71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449060.71</v>
      </c>
      <c r="E38" s="25">
        <f>C38+D38</f>
        <v>449060.71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6080896.5499999998</v>
      </c>
      <c r="D39" s="23">
        <f t="shared" ref="D39:H39" si="18">SUM(D37+D31+D21)</f>
        <v>449060.71</v>
      </c>
      <c r="E39" s="23">
        <f t="shared" si="18"/>
        <v>6529957.2599999998</v>
      </c>
      <c r="F39" s="23">
        <f t="shared" si="18"/>
        <v>3580852.02</v>
      </c>
      <c r="G39" s="23">
        <f t="shared" si="18"/>
        <v>3580852.02</v>
      </c>
      <c r="H39" s="12">
        <f t="shared" si="18"/>
        <v>-2500044.5299999998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46" spans="1:9" x14ac:dyDescent="0.2">
      <c r="B46" s="67" t="s">
        <v>51</v>
      </c>
      <c r="C46" s="67" t="s">
        <v>52</v>
      </c>
    </row>
    <row r="47" spans="1:9" x14ac:dyDescent="0.2">
      <c r="B47" s="67"/>
      <c r="C47" s="67"/>
    </row>
    <row r="48" spans="1:9" x14ac:dyDescent="0.2">
      <c r="B48" s="67" t="s">
        <v>53</v>
      </c>
      <c r="C48" s="67" t="s">
        <v>54</v>
      </c>
    </row>
    <row r="49" spans="2:3" x14ac:dyDescent="0.2">
      <c r="B49" s="67"/>
      <c r="C49" s="6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5" right="0.25" top="0.75" bottom="0.75" header="0.3" footer="0.3"/>
  <pageSetup paperSize="9" scale="70" orientation="landscape" horizontalDpi="360" verticalDpi="360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2022-07-27T18:42:05Z</cp:lastPrinted>
  <dcterms:created xsi:type="dcterms:W3CDTF">2012-12-11T20:48:19Z</dcterms:created>
  <dcterms:modified xsi:type="dcterms:W3CDTF">2022-07-27T18:42:08Z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