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8800" windowHeight="12135" tabRatio="885" activeTab="2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E9" i="6"/>
  <c r="H9" i="6" s="1"/>
  <c r="E10" i="6"/>
  <c r="H10" i="6" s="1"/>
  <c r="E11" i="6"/>
  <c r="E12" i="6"/>
  <c r="H12" i="6" s="1"/>
  <c r="H74" i="6"/>
  <c r="H73" i="6"/>
  <c r="H70" i="6"/>
  <c r="H66" i="6"/>
  <c r="H62" i="6"/>
  <c r="H61" i="6"/>
  <c r="H58" i="6"/>
  <c r="H54" i="6"/>
  <c r="H50" i="6"/>
  <c r="H46" i="6"/>
  <c r="H42" i="6"/>
  <c r="H41" i="6"/>
  <c r="H38" i="6"/>
  <c r="H34" i="6"/>
  <c r="H21" i="6"/>
  <c r="H11" i="6"/>
  <c r="H8" i="6"/>
  <c r="E76" i="6"/>
  <c r="H76" i="6" s="1"/>
  <c r="E75" i="6"/>
  <c r="H75" i="6" s="1"/>
  <c r="E74" i="6"/>
  <c r="E73" i="6"/>
  <c r="E72" i="6"/>
  <c r="H72" i="6" s="1"/>
  <c r="E71" i="6"/>
  <c r="H71" i="6" s="1"/>
  <c r="E70" i="6"/>
  <c r="E68" i="6"/>
  <c r="H68" i="6" s="1"/>
  <c r="E67" i="6"/>
  <c r="H67" i="6" s="1"/>
  <c r="E66" i="6"/>
  <c r="E64" i="6"/>
  <c r="H64" i="6" s="1"/>
  <c r="E63" i="6"/>
  <c r="H63" i="6" s="1"/>
  <c r="E62" i="6"/>
  <c r="E61" i="6"/>
  <c r="E60" i="6"/>
  <c r="H60" i="6" s="1"/>
  <c r="E59" i="6"/>
  <c r="H59" i="6" s="1"/>
  <c r="E58" i="6"/>
  <c r="E56" i="6"/>
  <c r="H56" i="6" s="1"/>
  <c r="E55" i="6"/>
  <c r="H55" i="6" s="1"/>
  <c r="E54" i="6"/>
  <c r="E52" i="6"/>
  <c r="H52" i="6" s="1"/>
  <c r="E51" i="6"/>
  <c r="H51" i="6" s="1"/>
  <c r="E50" i="6"/>
  <c r="E49" i="6"/>
  <c r="H49" i="6" s="1"/>
  <c r="E48" i="6"/>
  <c r="H48" i="6" s="1"/>
  <c r="E47" i="6"/>
  <c r="H47" i="6" s="1"/>
  <c r="E46" i="6"/>
  <c r="E45" i="6"/>
  <c r="H45" i="6" s="1"/>
  <c r="E44" i="6"/>
  <c r="H44" i="6" s="1"/>
  <c r="E42" i="6"/>
  <c r="E41" i="6"/>
  <c r="E40" i="6"/>
  <c r="H40" i="6" s="1"/>
  <c r="E39" i="6"/>
  <c r="H39" i="6" s="1"/>
  <c r="E38" i="6"/>
  <c r="E37" i="6"/>
  <c r="H37" i="6" s="1"/>
  <c r="E36" i="6"/>
  <c r="H36" i="6" s="1"/>
  <c r="E35" i="6"/>
  <c r="H35" i="6" s="1"/>
  <c r="E34" i="6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E53" i="6" s="1"/>
  <c r="H53" i="6" s="1"/>
  <c r="C43" i="6"/>
  <c r="C33" i="6"/>
  <c r="C23" i="6"/>
  <c r="C13" i="6"/>
  <c r="C5" i="6"/>
  <c r="E43" i="6" l="1"/>
  <c r="H43" i="6" s="1"/>
  <c r="E33" i="6"/>
  <c r="H33" i="6" s="1"/>
  <c r="E23" i="6"/>
  <c r="H23" i="6" s="1"/>
  <c r="D77" i="6"/>
  <c r="E13" i="6"/>
  <c r="H13" i="6" s="1"/>
  <c r="E5" i="6"/>
  <c r="G77" i="6"/>
  <c r="C77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37" i="5" s="1"/>
  <c r="E14" i="5"/>
  <c r="H10" i="8"/>
  <c r="E77" i="6" l="1"/>
  <c r="H5" i="6"/>
  <c r="H77" i="6" s="1"/>
  <c r="H37" i="5"/>
</calcChain>
</file>

<file path=xl/sharedStrings.xml><?xml version="1.0" encoding="utf-8"?>
<sst xmlns="http://schemas.openxmlformats.org/spreadsheetml/2006/main" count="211" uniqueCount="146">
  <si>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</si>
  <si>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</si>
  <si>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</si>
  <si>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</si>
  <si>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</si>
  <si>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</si>
  <si>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</si>
  <si>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</si>
  <si>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</si>
  <si>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</si>
  <si>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</si>
  <si>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</si>
  <si>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</si>
  <si>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</si>
  <si>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</si>
  <si>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</si>
  <si>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</si>
  <si>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</si>
  <si>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</si>
  <si>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</si>
  <si>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</si>
  <si>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</si>
  <si>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</si>
  <si>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</si>
  <si>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</si>
  <si>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</si>
  <si>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</si>
  <si>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</si>
  <si>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</si>
  <si>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</si>
  <si>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</si>
  <si>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</si>
  <si>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</si>
  <si>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</si>
  <si>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</si>
  <si>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</si>
  <si>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</si>
  <si>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</si>
  <si>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</si>
  <si>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</si>
  <si>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</si>
  <si>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</si>
  <si>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</si>
  <si>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</si>
  <si>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</si>
  <si>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</si>
  <si>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</si>
  <si>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</si>
  <si>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</si>
  <si>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</si>
  <si>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</si>
  <si>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</si>
  <si>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</si>
  <si>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</si>
  <si>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</si>
  <si>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</si>
  <si>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</si>
  <si>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</si>
  <si>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</si>
  <si>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</si>
  <si>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</si>
  <si>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</si>
  <si>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</si>
  <si>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</si>
  <si>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</si>
  <si>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</si>
  <si>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</si>
  <si>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</si>
  <si>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</si>
  <si>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</si>
  <si>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</si>
  <si>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</si>
  <si>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</si>
  <si>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</si>
  <si>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</si>
  <si>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</si>
  <si>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</si>
  <si>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</si>
  <si>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</si>
  <si>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</si>
  <si>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</si>
  <si>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</si>
  <si>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</si>
  <si>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</si>
  <si>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</si>
  <si>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</si>
  <si>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</si>
  <si>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</si>
  <si>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</si>
  <si>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</si>
  <si>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</si>
  <si>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</si>
  <si>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</si>
  <si>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</si>
  <si>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</si>
  <si>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</si>
  <si>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</si>
  <si>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</si>
  <si>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</si>
  <si>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</si>
  <si>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</si>
  <si>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</si>
  <si>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</si>
  <si>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</si>
  <si>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</si>
  <si>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</si>
  <si>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</si>
  <si>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</si>
  <si>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</si>
  <si>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</si>
  <si>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</si>
  <si>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</si>
  <si>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</si>
  <si>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</si>
  <si>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</si>
  <si>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</si>
  <si>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</si>
  <si>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</si>
  <si>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</si>
  <si>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</si>
  <si>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</si>
  <si>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</si>
  <si>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</si>
  <si>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</si>
  <si>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</si>
  <si>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</si>
  <si>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</si>
  <si>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</si>
  <si>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</si>
  <si>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Ente Público
Estado Analítico del Ejercicio del Presupuesto de Egresos
Clasificación Administrativa
Del XXXX al XXXX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</si>
  <si>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</si>
  <si>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</si>
  <si>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</si>
  <si>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</si>
  <si>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Nombre del Ente Público
Estado Analítico del Ejercicio del Presupuesto de Egresos
Clasificación Funcional (Finalidad y Función)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</si>
  <si>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</si>
  <si>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</si>
  <si>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</si>
  <si>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</si>
  <si>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Comisión Municipal del Deporte y Atención a la Juventud del Municipio de Uriangato, Guanajuato.
Estado Analítico del Ejercicio del Presupuesto de Egresos
Clasificación por Objeto del Gasto (Capítulo y Concepto)
Del 1 de Enero al 30 de Junio de 2022</t>
  </si>
  <si>
    <t>Comisión Municipal del Deporte y Atención a la Juventud del Municipio de Uriangato, Guanajuato.
Estado Analítico del Ejercicio del Presupuesto de Egresos
Clasificación Económica (por Tipo de Gasto)
Del 1 de Enero al 30 de Junio de 2022</t>
  </si>
  <si>
    <t>31120-8301 DIRECCION GENERAL Y DE ACTIVA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</si>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</sst>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2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showGridLines="0" workbookViewId="0">
      <selection activeCell="H89" sqref="A1:H89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139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130</v>
      </c>
      <c r="F4" s="9">
        <v>4</v>
      </c>
      <c r="G4" s="9">
        <v>5</v>
      </c>
      <c r="H4" s="9" t="s">
        <v>131</v>
      </c>
    </row>
    <row r="5" spans="1:8" x14ac:dyDescent="0.2">
      <c r="A5" s="29" t="s">
        <v>64</v>
      </c>
      <c r="B5" s="6"/>
      <c r="C5" s="34">
        <f>SUM(C6:C12)</f>
        <v>3640229.12</v>
      </c>
      <c r="D5" s="34">
        <f>SUM(D6:D12)</f>
        <v>70000</v>
      </c>
      <c r="E5" s="34">
        <f>C5+D5</f>
        <v>3710229.12</v>
      </c>
      <c r="F5" s="34">
        <f>SUM(F6:F12)</f>
        <v>1663907.18</v>
      </c>
      <c r="G5" s="34">
        <f>SUM(G6:G12)</f>
        <v>1663907.18</v>
      </c>
      <c r="H5" s="34">
        <f>E5-F5</f>
        <v>2046321.9400000002</v>
      </c>
    </row>
    <row r="6" spans="1:8" x14ac:dyDescent="0.2">
      <c r="A6" s="28">
        <v>1100</v>
      </c>
      <c r="B6" s="10" t="s">
        <v>73</v>
      </c>
      <c r="C6" s="12">
        <v>2652547.16</v>
      </c>
      <c r="D6" s="12">
        <v>0</v>
      </c>
      <c r="E6" s="12">
        <f t="shared" ref="E6:E69" si="0">C6+D6</f>
        <v>2652547.16</v>
      </c>
      <c r="F6" s="12">
        <v>1317733.44</v>
      </c>
      <c r="G6" s="12">
        <v>1317733.44</v>
      </c>
      <c r="H6" s="12">
        <f t="shared" ref="H6:H69" si="1">E6-F6</f>
        <v>1334813.7200000002</v>
      </c>
    </row>
    <row r="7" spans="1:8" x14ac:dyDescent="0.2">
      <c r="A7" s="28">
        <v>1200</v>
      </c>
      <c r="B7" s="10" t="s">
        <v>74</v>
      </c>
      <c r="C7" s="12">
        <v>28000</v>
      </c>
      <c r="D7" s="12">
        <v>20000</v>
      </c>
      <c r="E7" s="12">
        <f t="shared" si="0"/>
        <v>48000</v>
      </c>
      <c r="F7" s="12">
        <v>7500</v>
      </c>
      <c r="G7" s="12">
        <v>7500</v>
      </c>
      <c r="H7" s="12">
        <f t="shared" si="1"/>
        <v>40500</v>
      </c>
    </row>
    <row r="8" spans="1:8" x14ac:dyDescent="0.2">
      <c r="A8" s="28">
        <v>1300</v>
      </c>
      <c r="B8" s="10" t="s">
        <v>75</v>
      </c>
      <c r="C8" s="12">
        <v>503629.88</v>
      </c>
      <c r="D8" s="12">
        <v>0</v>
      </c>
      <c r="E8" s="12">
        <f t="shared" si="0"/>
        <v>503629.88</v>
      </c>
      <c r="F8" s="12">
        <v>74054.759999999995</v>
      </c>
      <c r="G8" s="12">
        <v>74054.759999999995</v>
      </c>
      <c r="H8" s="12">
        <f t="shared" si="1"/>
        <v>429575.12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456052.08</v>
      </c>
      <c r="D10" s="12">
        <v>50000</v>
      </c>
      <c r="E10" s="12">
        <f t="shared" si="0"/>
        <v>506052.08</v>
      </c>
      <c r="F10" s="12">
        <v>264618.98</v>
      </c>
      <c r="G10" s="12">
        <v>264618.98</v>
      </c>
      <c r="H10" s="12">
        <f t="shared" si="1"/>
        <v>241433.10000000003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842000</v>
      </c>
      <c r="D13" s="35">
        <f>SUM(D14:D22)</f>
        <v>172167.9</v>
      </c>
      <c r="E13" s="35">
        <f t="shared" si="0"/>
        <v>1014167.9</v>
      </c>
      <c r="F13" s="35">
        <f>SUM(F14:F22)</f>
        <v>642384.56999999995</v>
      </c>
      <c r="G13" s="35">
        <f>SUM(G14:G22)</f>
        <v>642384.56999999995</v>
      </c>
      <c r="H13" s="35">
        <f t="shared" si="1"/>
        <v>371783.33000000007</v>
      </c>
    </row>
    <row r="14" spans="1:8" x14ac:dyDescent="0.2">
      <c r="A14" s="28">
        <v>2100</v>
      </c>
      <c r="B14" s="10" t="s">
        <v>78</v>
      </c>
      <c r="C14" s="12">
        <v>66000</v>
      </c>
      <c r="D14" s="12">
        <v>91712.9</v>
      </c>
      <c r="E14" s="12">
        <f t="shared" si="0"/>
        <v>157712.9</v>
      </c>
      <c r="F14" s="12">
        <v>102638.41</v>
      </c>
      <c r="G14" s="12">
        <v>102638.41</v>
      </c>
      <c r="H14" s="12">
        <f t="shared" si="1"/>
        <v>55074.489999999991</v>
      </c>
    </row>
    <row r="15" spans="1:8" x14ac:dyDescent="0.2">
      <c r="A15" s="28">
        <v>2200</v>
      </c>
      <c r="B15" s="10" t="s">
        <v>79</v>
      </c>
      <c r="C15" s="12">
        <v>17500</v>
      </c>
      <c r="D15" s="12">
        <v>0</v>
      </c>
      <c r="E15" s="12">
        <f t="shared" si="0"/>
        <v>17500</v>
      </c>
      <c r="F15" s="12">
        <v>1895</v>
      </c>
      <c r="G15" s="12">
        <v>1895</v>
      </c>
      <c r="H15" s="12">
        <f t="shared" si="1"/>
        <v>15605</v>
      </c>
    </row>
    <row r="16" spans="1:8" x14ac:dyDescent="0.2">
      <c r="A16" s="28">
        <v>2300</v>
      </c>
      <c r="B16" s="10" t="s">
        <v>80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81</v>
      </c>
      <c r="C17" s="12">
        <v>136500</v>
      </c>
      <c r="D17" s="12">
        <v>60000</v>
      </c>
      <c r="E17" s="12">
        <f t="shared" si="0"/>
        <v>196500</v>
      </c>
      <c r="F17" s="12">
        <v>123868.01</v>
      </c>
      <c r="G17" s="12">
        <v>123868.01</v>
      </c>
      <c r="H17" s="12">
        <f t="shared" si="1"/>
        <v>72631.990000000005</v>
      </c>
    </row>
    <row r="18" spans="1:8" x14ac:dyDescent="0.2">
      <c r="A18" s="28">
        <v>2500</v>
      </c>
      <c r="B18" s="10" t="s">
        <v>82</v>
      </c>
      <c r="C18" s="12">
        <v>60000</v>
      </c>
      <c r="D18" s="12">
        <v>0</v>
      </c>
      <c r="E18" s="12">
        <f t="shared" si="0"/>
        <v>60000</v>
      </c>
      <c r="F18" s="12">
        <v>36245.65</v>
      </c>
      <c r="G18" s="12">
        <v>36245.65</v>
      </c>
      <c r="H18" s="12">
        <f t="shared" si="1"/>
        <v>23754.35</v>
      </c>
    </row>
    <row r="19" spans="1:8" x14ac:dyDescent="0.2">
      <c r="A19" s="28">
        <v>2600</v>
      </c>
      <c r="B19" s="10" t="s">
        <v>83</v>
      </c>
      <c r="C19" s="12">
        <v>370000</v>
      </c>
      <c r="D19" s="12">
        <v>-14545</v>
      </c>
      <c r="E19" s="12">
        <f t="shared" si="0"/>
        <v>355455</v>
      </c>
      <c r="F19" s="12">
        <v>239379.36</v>
      </c>
      <c r="G19" s="12">
        <v>239379.36</v>
      </c>
      <c r="H19" s="12">
        <f t="shared" si="1"/>
        <v>116075.64000000001</v>
      </c>
    </row>
    <row r="20" spans="1:8" x14ac:dyDescent="0.2">
      <c r="A20" s="28">
        <v>2700</v>
      </c>
      <c r="B20" s="10" t="s">
        <v>84</v>
      </c>
      <c r="C20" s="12">
        <v>95000</v>
      </c>
      <c r="D20" s="12">
        <v>0</v>
      </c>
      <c r="E20" s="12">
        <f t="shared" si="0"/>
        <v>95000</v>
      </c>
      <c r="F20" s="12">
        <v>48443.78</v>
      </c>
      <c r="G20" s="12">
        <v>48443.78</v>
      </c>
      <c r="H20" s="12">
        <f t="shared" si="1"/>
        <v>46556.22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97000</v>
      </c>
      <c r="D22" s="12">
        <v>35000</v>
      </c>
      <c r="E22" s="12">
        <f t="shared" si="0"/>
        <v>132000</v>
      </c>
      <c r="F22" s="12">
        <v>89914.36</v>
      </c>
      <c r="G22" s="12">
        <v>89914.36</v>
      </c>
      <c r="H22" s="12">
        <f t="shared" si="1"/>
        <v>42085.64</v>
      </c>
    </row>
    <row r="23" spans="1:8" x14ac:dyDescent="0.2">
      <c r="A23" s="29" t="s">
        <v>66</v>
      </c>
      <c r="B23" s="6"/>
      <c r="C23" s="35">
        <f>SUM(C24:C32)</f>
        <v>1456650</v>
      </c>
      <c r="D23" s="35">
        <f>SUM(D24:D32)</f>
        <v>274061.81</v>
      </c>
      <c r="E23" s="35">
        <f t="shared" si="0"/>
        <v>1730711.81</v>
      </c>
      <c r="F23" s="35">
        <f>SUM(F24:F32)</f>
        <v>1025515.6</v>
      </c>
      <c r="G23" s="35">
        <f>SUM(G24:G32)</f>
        <v>1050263.5999999999</v>
      </c>
      <c r="H23" s="35">
        <f t="shared" si="1"/>
        <v>705196.21000000008</v>
      </c>
    </row>
    <row r="24" spans="1:8" x14ac:dyDescent="0.2">
      <c r="A24" s="28">
        <v>3100</v>
      </c>
      <c r="B24" s="10" t="s">
        <v>87</v>
      </c>
      <c r="C24" s="12">
        <v>350000</v>
      </c>
      <c r="D24" s="12">
        <v>-1700</v>
      </c>
      <c r="E24" s="12">
        <f t="shared" si="0"/>
        <v>348300</v>
      </c>
      <c r="F24" s="12">
        <v>178866.8</v>
      </c>
      <c r="G24" s="12">
        <v>178866.8</v>
      </c>
      <c r="H24" s="12">
        <f t="shared" si="1"/>
        <v>169433.2</v>
      </c>
    </row>
    <row r="25" spans="1:8" x14ac:dyDescent="0.2">
      <c r="A25" s="28">
        <v>3200</v>
      </c>
      <c r="B25" s="10" t="s">
        <v>88</v>
      </c>
      <c r="C25" s="12">
        <v>29000</v>
      </c>
      <c r="D25" s="12">
        <v>-5000</v>
      </c>
      <c r="E25" s="12">
        <f t="shared" si="0"/>
        <v>24000</v>
      </c>
      <c r="F25" s="12">
        <v>11000</v>
      </c>
      <c r="G25" s="12">
        <v>11000</v>
      </c>
      <c r="H25" s="12">
        <f t="shared" si="1"/>
        <v>13000</v>
      </c>
    </row>
    <row r="26" spans="1:8" x14ac:dyDescent="0.2">
      <c r="A26" s="28">
        <v>3300</v>
      </c>
      <c r="B26" s="10" t="s">
        <v>89</v>
      </c>
      <c r="C26" s="12">
        <v>453150</v>
      </c>
      <c r="D26" s="12">
        <v>105047.81</v>
      </c>
      <c r="E26" s="12">
        <f t="shared" si="0"/>
        <v>558197.81000000006</v>
      </c>
      <c r="F26" s="12">
        <v>283368.65999999997</v>
      </c>
      <c r="G26" s="12">
        <v>283368.65999999997</v>
      </c>
      <c r="H26" s="12">
        <f t="shared" si="1"/>
        <v>274829.15000000008</v>
      </c>
    </row>
    <row r="27" spans="1:8" x14ac:dyDescent="0.2">
      <c r="A27" s="28">
        <v>3400</v>
      </c>
      <c r="B27" s="10" t="s">
        <v>90</v>
      </c>
      <c r="C27" s="12">
        <v>30000</v>
      </c>
      <c r="D27" s="12">
        <v>0</v>
      </c>
      <c r="E27" s="12">
        <f t="shared" si="0"/>
        <v>30000</v>
      </c>
      <c r="F27" s="12">
        <v>5860.9</v>
      </c>
      <c r="G27" s="12">
        <v>5860.9</v>
      </c>
      <c r="H27" s="12">
        <f t="shared" si="1"/>
        <v>24139.1</v>
      </c>
    </row>
    <row r="28" spans="1:8" x14ac:dyDescent="0.2">
      <c r="A28" s="28">
        <v>3500</v>
      </c>
      <c r="B28" s="10" t="s">
        <v>91</v>
      </c>
      <c r="C28" s="12">
        <v>66000</v>
      </c>
      <c r="D28" s="12">
        <v>71169</v>
      </c>
      <c r="E28" s="12">
        <f t="shared" si="0"/>
        <v>137169</v>
      </c>
      <c r="F28" s="12">
        <v>84835.96</v>
      </c>
      <c r="G28" s="12">
        <v>84835.96</v>
      </c>
      <c r="H28" s="12">
        <f t="shared" si="1"/>
        <v>52333.039999999994</v>
      </c>
    </row>
    <row r="29" spans="1:8" x14ac:dyDescent="0.2">
      <c r="A29" s="28">
        <v>3600</v>
      </c>
      <c r="B29" s="10" t="s">
        <v>92</v>
      </c>
      <c r="C29" s="12">
        <v>5500</v>
      </c>
      <c r="D29" s="12">
        <v>10500</v>
      </c>
      <c r="E29" s="12">
        <f t="shared" si="0"/>
        <v>16000</v>
      </c>
      <c r="F29" s="12">
        <v>10679.5</v>
      </c>
      <c r="G29" s="12">
        <v>10679.5</v>
      </c>
      <c r="H29" s="12">
        <f t="shared" si="1"/>
        <v>5320.5</v>
      </c>
    </row>
    <row r="30" spans="1:8" x14ac:dyDescent="0.2">
      <c r="A30" s="28">
        <v>3700</v>
      </c>
      <c r="B30" s="10" t="s">
        <v>93</v>
      </c>
      <c r="C30" s="12">
        <v>30000</v>
      </c>
      <c r="D30" s="12">
        <v>14545</v>
      </c>
      <c r="E30" s="12">
        <f t="shared" si="0"/>
        <v>44545</v>
      </c>
      <c r="F30" s="12">
        <v>40469</v>
      </c>
      <c r="G30" s="12">
        <v>40469</v>
      </c>
      <c r="H30" s="12">
        <f t="shared" si="1"/>
        <v>4076</v>
      </c>
    </row>
    <row r="31" spans="1:8" x14ac:dyDescent="0.2">
      <c r="A31" s="28">
        <v>3800</v>
      </c>
      <c r="B31" s="10" t="s">
        <v>94</v>
      </c>
      <c r="C31" s="12">
        <v>420000</v>
      </c>
      <c r="D31" s="12">
        <v>69500</v>
      </c>
      <c r="E31" s="12">
        <f t="shared" si="0"/>
        <v>489500</v>
      </c>
      <c r="F31" s="12">
        <v>374344.15</v>
      </c>
      <c r="G31" s="12">
        <v>374344.15</v>
      </c>
      <c r="H31" s="12">
        <f t="shared" si="1"/>
        <v>115155.84999999998</v>
      </c>
    </row>
    <row r="32" spans="1:8" x14ac:dyDescent="0.2">
      <c r="A32" s="28">
        <v>3900</v>
      </c>
      <c r="B32" s="10" t="s">
        <v>18</v>
      </c>
      <c r="C32" s="12">
        <v>73000</v>
      </c>
      <c r="D32" s="12">
        <v>10000</v>
      </c>
      <c r="E32" s="12">
        <f t="shared" si="0"/>
        <v>83000</v>
      </c>
      <c r="F32" s="12">
        <v>36090.629999999997</v>
      </c>
      <c r="G32" s="12">
        <v>60838.63</v>
      </c>
      <c r="H32" s="12">
        <f t="shared" si="1"/>
        <v>46909.37</v>
      </c>
    </row>
    <row r="33" spans="1:8" x14ac:dyDescent="0.2">
      <c r="A33" s="29" t="s">
        <v>67</v>
      </c>
      <c r="B33" s="6"/>
      <c r="C33" s="35">
        <f>SUM(C34:C42)</f>
        <v>98000</v>
      </c>
      <c r="D33" s="35">
        <f>SUM(D34:D42)</f>
        <v>-21169</v>
      </c>
      <c r="E33" s="35">
        <f t="shared" si="0"/>
        <v>76831</v>
      </c>
      <c r="F33" s="35">
        <f>SUM(F34:F42)</f>
        <v>14530</v>
      </c>
      <c r="G33" s="35">
        <f>SUM(G34:G42)</f>
        <v>14530</v>
      </c>
      <c r="H33" s="35">
        <f t="shared" si="1"/>
        <v>62301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98000</v>
      </c>
      <c r="D37" s="12">
        <v>-21169</v>
      </c>
      <c r="E37" s="12">
        <f t="shared" si="0"/>
        <v>76831</v>
      </c>
      <c r="F37" s="12">
        <v>14530</v>
      </c>
      <c r="G37" s="12">
        <v>14530</v>
      </c>
      <c r="H37" s="12">
        <f t="shared" si="1"/>
        <v>62301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44017.43</v>
      </c>
      <c r="D43" s="35">
        <f>SUM(D44:D52)</f>
        <v>34000</v>
      </c>
      <c r="E43" s="35">
        <f t="shared" si="0"/>
        <v>78017.429999999993</v>
      </c>
      <c r="F43" s="35">
        <f>SUM(F44:F52)</f>
        <v>15296.79</v>
      </c>
      <c r="G43" s="35">
        <f>SUM(G44:G52)</f>
        <v>15296.79</v>
      </c>
      <c r="H43" s="35">
        <f t="shared" si="1"/>
        <v>62720.639999999992</v>
      </c>
    </row>
    <row r="44" spans="1:8" x14ac:dyDescent="0.2">
      <c r="A44" s="28">
        <v>5100</v>
      </c>
      <c r="B44" s="10" t="s">
        <v>102</v>
      </c>
      <c r="C44" s="12">
        <v>15000</v>
      </c>
      <c r="D44" s="12">
        <v>0</v>
      </c>
      <c r="E44" s="12">
        <f t="shared" si="0"/>
        <v>15000</v>
      </c>
      <c r="F44" s="12">
        <v>6109</v>
      </c>
      <c r="G44" s="12">
        <v>6109</v>
      </c>
      <c r="H44" s="12">
        <f t="shared" si="1"/>
        <v>8891</v>
      </c>
    </row>
    <row r="45" spans="1:8" x14ac:dyDescent="0.2">
      <c r="A45" s="28">
        <v>5200</v>
      </c>
      <c r="B45" s="10" t="s">
        <v>103</v>
      </c>
      <c r="C45" s="12">
        <v>2000</v>
      </c>
      <c r="D45" s="12">
        <v>0</v>
      </c>
      <c r="E45" s="12">
        <f t="shared" si="0"/>
        <v>2000</v>
      </c>
      <c r="F45" s="12">
        <v>0</v>
      </c>
      <c r="G45" s="12">
        <v>0</v>
      </c>
      <c r="H45" s="12">
        <f t="shared" si="1"/>
        <v>2000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1000</v>
      </c>
      <c r="D47" s="12">
        <v>34000</v>
      </c>
      <c r="E47" s="12">
        <f t="shared" si="0"/>
        <v>35000</v>
      </c>
      <c r="F47" s="12">
        <v>0</v>
      </c>
      <c r="G47" s="12">
        <v>0</v>
      </c>
      <c r="H47" s="12">
        <f t="shared" si="1"/>
        <v>35000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26017.43</v>
      </c>
      <c r="D49" s="12">
        <v>0</v>
      </c>
      <c r="E49" s="12">
        <f t="shared" si="0"/>
        <v>26017.43</v>
      </c>
      <c r="F49" s="12">
        <v>9187.7900000000009</v>
      </c>
      <c r="G49" s="12">
        <v>9187.7900000000009</v>
      </c>
      <c r="H49" s="12">
        <f t="shared" si="1"/>
        <v>16829.64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6080896.5499999998</v>
      </c>
      <c r="D77" s="37">
        <f t="shared" si="4"/>
        <v>529060.71</v>
      </c>
      <c r="E77" s="37">
        <f t="shared" si="4"/>
        <v>6609957.2599999998</v>
      </c>
      <c r="F77" s="37">
        <f t="shared" si="4"/>
        <v>3361634.14</v>
      </c>
      <c r="G77" s="37">
        <f t="shared" si="4"/>
        <v>3386382.1399999997</v>
      </c>
      <c r="H77" s="37">
        <f t="shared" si="4"/>
        <v>3248323.1200000006</v>
      </c>
    </row>
    <row r="79" spans="1:8" x14ac:dyDescent="0.2">
      <c r="A79" s="1" t="s">
        <v>135</v>
      </c>
    </row>
    <row r="81" spans="2:3" x14ac:dyDescent="0.2">
      <c r="B81" s="52" t="s">
        <v>142</v>
      </c>
      <c r="C81" s="52" t="s">
        <v>143</v>
      </c>
    </row>
    <row r="82" spans="2:3" x14ac:dyDescent="0.2">
      <c r="B82" s="52"/>
      <c r="C82" s="52"/>
    </row>
    <row r="83" spans="2:3" x14ac:dyDescent="0.2">
      <c r="B83" s="52" t="s">
        <v>144</v>
      </c>
      <c r="C83" s="52" t="s">
        <v>145</v>
      </c>
    </row>
    <row r="84" spans="2:3" x14ac:dyDescent="0.2">
      <c r="B84" s="52"/>
      <c r="C84" s="52"/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25" right="0.25" top="0.75" bottom="0.75" header="0.3" footer="0.3"/>
  <pageSetup paperSize="9" scale="8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GridLines="0" zoomScaleNormal="100" workbookViewId="0">
      <selection activeCell="H19" sqref="A1:H19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140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130</v>
      </c>
      <c r="F4" s="9">
        <v>4</v>
      </c>
      <c r="G4" s="9">
        <v>5</v>
      </c>
      <c r="H4" s="9" t="s">
        <v>131</v>
      </c>
    </row>
    <row r="5" spans="1:8" x14ac:dyDescent="0.2">
      <c r="A5" s="5"/>
      <c r="B5" s="13" t="s">
        <v>0</v>
      </c>
      <c r="C5" s="38">
        <v>6036879.1200000001</v>
      </c>
      <c r="D5" s="38">
        <v>495060.71</v>
      </c>
      <c r="E5" s="38">
        <f>C5+D5</f>
        <v>6531939.8300000001</v>
      </c>
      <c r="F5" s="38">
        <v>3346337.35</v>
      </c>
      <c r="G5" s="38">
        <v>3371085.35</v>
      </c>
      <c r="H5" s="38">
        <f>E5-F5</f>
        <v>3185602.48</v>
      </c>
    </row>
    <row r="6" spans="1:8" x14ac:dyDescent="0.2">
      <c r="A6" s="5"/>
      <c r="B6" s="13" t="s">
        <v>1</v>
      </c>
      <c r="C6" s="38">
        <v>44017.43</v>
      </c>
      <c r="D6" s="38">
        <v>34000</v>
      </c>
      <c r="E6" s="38">
        <f>C6+D6</f>
        <v>78017.429999999993</v>
      </c>
      <c r="F6" s="38">
        <v>15296.79</v>
      </c>
      <c r="G6" s="38">
        <v>15296.79</v>
      </c>
      <c r="H6" s="38">
        <f>E6-F6</f>
        <v>62720.639999999992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6080896.5499999998</v>
      </c>
      <c r="D10" s="37">
        <f t="shared" si="0"/>
        <v>529060.71</v>
      </c>
      <c r="E10" s="37">
        <f t="shared" si="0"/>
        <v>6609957.2599999998</v>
      </c>
      <c r="F10" s="37">
        <f t="shared" si="0"/>
        <v>3361634.14</v>
      </c>
      <c r="G10" s="37">
        <f t="shared" si="0"/>
        <v>3386382.14</v>
      </c>
      <c r="H10" s="37">
        <f t="shared" si="0"/>
        <v>3248323.12</v>
      </c>
    </row>
    <row r="12" spans="1:8" x14ac:dyDescent="0.2">
      <c r="A12" s="1" t="s">
        <v>135</v>
      </c>
    </row>
    <row r="14" spans="1:8" x14ac:dyDescent="0.2">
      <c r="B14" s="52" t="s">
        <v>142</v>
      </c>
      <c r="C14" s="52" t="s">
        <v>143</v>
      </c>
    </row>
    <row r="15" spans="1:8" x14ac:dyDescent="0.2">
      <c r="B15" s="52"/>
      <c r="C15" s="52"/>
    </row>
    <row r="16" spans="1:8" x14ac:dyDescent="0.2">
      <c r="B16" s="52" t="s">
        <v>144</v>
      </c>
      <c r="C16" s="52" t="s">
        <v>145</v>
      </c>
    </row>
    <row r="17" spans="2:3" x14ac:dyDescent="0.2">
      <c r="B17" s="52"/>
      <c r="C17" s="52"/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129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130</v>
      </c>
      <c r="F4" s="9">
        <v>4</v>
      </c>
      <c r="G4" s="9">
        <v>5</v>
      </c>
      <c r="H4" s="9" t="s">
        <v>131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137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0</v>
      </c>
      <c r="D14" s="40">
        <f t="shared" si="2"/>
        <v>0</v>
      </c>
      <c r="E14" s="40">
        <f t="shared" si="2"/>
        <v>0</v>
      </c>
      <c r="F14" s="40">
        <f t="shared" si="2"/>
        <v>0</v>
      </c>
      <c r="G14" s="40">
        <f t="shared" si="2"/>
        <v>0</v>
      </c>
      <c r="H14" s="40">
        <f t="shared" si="2"/>
        <v>0</v>
      </c>
    </row>
    <row r="17" spans="1:8" ht="45" customHeight="1" x14ac:dyDescent="0.2">
      <c r="A17" s="41" t="s">
        <v>132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2.5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130</v>
      </c>
      <c r="F20" s="9">
        <v>4</v>
      </c>
      <c r="G20" s="9">
        <v>5</v>
      </c>
      <c r="H20" s="9" t="s">
        <v>131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136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133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2.5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130</v>
      </c>
      <c r="F31" s="9">
        <v>4</v>
      </c>
      <c r="G31" s="9">
        <v>5</v>
      </c>
      <c r="H31" s="9" t="s">
        <v>131</v>
      </c>
    </row>
    <row r="32" spans="1:8" x14ac:dyDescent="0.2">
      <c r="A32" s="4"/>
      <c r="B32" s="19" t="s">
        <v>12</v>
      </c>
      <c r="C32" s="12">
        <v>0</v>
      </c>
      <c r="D32" s="12">
        <v>0</v>
      </c>
      <c r="E32" s="12">
        <f t="shared" ref="E32:E38" si="6">C32+D32</f>
        <v>0</v>
      </c>
      <c r="F32" s="12">
        <v>0</v>
      </c>
      <c r="G32" s="12">
        <v>0</v>
      </c>
      <c r="H32" s="12">
        <f t="shared" ref="H32:H38" si="7">E32-F32</f>
        <v>0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0">
        <f t="shared" si="8"/>
        <v>0</v>
      </c>
    </row>
    <row r="41" spans="1:8" x14ac:dyDescent="0.2">
      <c r="A41" s="1" t="s">
        <v>135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C5" sqref="C5:H37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134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130</v>
      </c>
      <c r="F4" s="9">
        <v>4</v>
      </c>
      <c r="G4" s="9">
        <v>5</v>
      </c>
      <c r="H4" s="9" t="s">
        <v>131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138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0</v>
      </c>
      <c r="D14" s="35">
        <f t="shared" si="3"/>
        <v>0</v>
      </c>
      <c r="E14" s="35">
        <f t="shared" si="3"/>
        <v>0</v>
      </c>
      <c r="F14" s="35">
        <f t="shared" si="3"/>
        <v>0</v>
      </c>
      <c r="G14" s="35">
        <f t="shared" si="3"/>
        <v>0</v>
      </c>
      <c r="H14" s="35">
        <f t="shared" si="3"/>
        <v>0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0</v>
      </c>
      <c r="D37" s="40">
        <f t="shared" si="12"/>
        <v>0</v>
      </c>
      <c r="E37" s="40">
        <f t="shared" si="12"/>
        <v>0</v>
      </c>
      <c r="F37" s="40">
        <f t="shared" si="12"/>
        <v>0</v>
      </c>
      <c r="G37" s="40">
        <f t="shared" si="12"/>
        <v>0</v>
      </c>
      <c r="H37" s="40">
        <f t="shared" si="12"/>
        <v>0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135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2022-07-27T18:44:56Z</cp:lastPrinted>
  <dcterms:created xsi:type="dcterms:W3CDTF">2014-02-10T03:37:14Z</dcterms:created>
  <dcterms:modified xsi:type="dcterms:W3CDTF">2022-07-27T18:48:10Z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