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3er trimestre 2022\"/>
    </mc:Choice>
  </mc:AlternateContent>
  <bookViews>
    <workbookView xWindow="0" yWindow="0" windowWidth="23040" windowHeight="9525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114" i="62" l="1"/>
  <c r="D114" i="62"/>
  <c r="D111" i="62"/>
  <c r="D110" i="62" s="1"/>
  <c r="C111" i="62"/>
  <c r="C110" i="62" s="1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s="1"/>
  <c r="D60" i="62" l="1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7" i="59" l="1"/>
  <c r="C96" i="59" s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63" i="62" s="1"/>
  <c r="C48" i="62" s="1"/>
  <c r="C126" i="62" s="1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8" i="60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39" i="64" s="1"/>
  <c r="C15" i="63"/>
  <c r="C7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5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<sst xmlns="http://schemas.openxmlformats.org/spreadsheetml/2006/main" count="984" uniqueCount="680">
  <si>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</si>
  <si>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</si>
  <si>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</si>
  <si>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</si>
  <si>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</si>
  <si>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</si>
  <si>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</si>
  <si>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</si>
  <si>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</si>
  <si>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</si>
  <si>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</si>
  <si>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</si>
  <si>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</si>
  <si>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</si>
  <si>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</si>
  <si>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</si>
  <si>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</si>
  <si>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</si>
  <si>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</si>
  <si>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</si>
  <si>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</si>
  <si>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</si>
  <si>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</si>
  <si>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</si>
  <si>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</si>
  <si>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</si>
  <si>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</si>
  <si>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</si>
  <si>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</si>
  <si>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</si>
  <si>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</si>
  <si>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</si>
  <si>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</si>
  <si>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</si>
  <si>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</si>
  <si>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</si>
  <si>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</si>
  <si>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</si>
  <si>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</si>
  <si>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</si>
  <si>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</si>
  <si>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</si>
  <si>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</si>
  <si>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</si>
  <si>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</si>
  <si>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</si>
  <si>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</si>
  <si>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</si>
  <si>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</si>
  <si>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</si>
  <si>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</si>
  <si>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</si>
  <si>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</si>
  <si>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</si>
  <si>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</si>
  <si>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</si>
  <si>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</si>
  <si>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</si>
  <si>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</si>
  <si>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</si>
  <si>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</si>
  <si>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</si>
  <si>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</si>
  <si>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</si>
  <si>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</si>
  <si>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</si>
  <si>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</si>
  <si>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</si>
  <si>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</si>
  <si>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</si>
  <si>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</si>
  <si>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</si>
  <si>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</si>
  <si>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</si>
  <si>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</si>
  <si>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</si>
  <si>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</si>
  <si>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</si>
  <si>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</si>
  <si>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</si>
  <si>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</si>
  <si>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</si>
  <si>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</si>
  <si>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</si>
  <si>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</si>
  <si>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</si>
  <si>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</si>
  <si>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</si>
  <si>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</si>
  <si>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</si>
  <si>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</si>
  <si>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</si>
  <si>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</si>
  <si>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</si>
  <si>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</si>
  <si>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</si>
  <si>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</si>
  <si>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</si>
  <si>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</si>
  <si>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</si>
  <si>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</si>
  <si>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</si>
  <si>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</si>
  <si>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</si>
  <si>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</si>
  <si>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</si>
  <si>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</si>
  <si>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</si>
  <si>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</si>
  <si>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</si>
  <si>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</si>
  <si>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</si>
  <si>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</si>
  <si>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</si>
  <si>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</si>
  <si>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</si>
  <si>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</si>
  <si>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</si>
  <si>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</si>
  <si>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</si>
  <si>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</si>
  <si>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</si>
  <si>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</si>
  <si>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</si>
  <si>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</si>
  <si>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</si>
  <si>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</si>
  <si>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</si>
  <si>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</si>
  <si>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</si>
  <si>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</si>
  <si>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</si>
  <si>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</si>
  <si>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</si>
  <si>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</si>
  <si>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</si>
  <si>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</si>
  <si>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</si>
  <si>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</si>
  <si>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</si>
  <si>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</si>
  <si>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</si>
  <si>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</si>
  <si>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</si>
  <si>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</si>
  <si>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</si>
  <si>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</si>
  <si>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</si>
  <si>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</si>
  <si>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</si>
  <si>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</si>
  <si>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</si>
  <si>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</si>
  <si>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</si>
  <si>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</si>
  <si>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</si>
  <si>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</si>
  <si>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</si>
  <si>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</si>
  <si>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</si>
  <si>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</si>
  <si>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</si>
  <si>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</si>
  <si>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</si>
  <si>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</si>
  <si>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</si>
  <si>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</si>
  <si>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</si>
  <si>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</si>
  <si>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</si>
  <si>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</si>
  <si>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</si>
  <si>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</si>
  <si>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</si>
  <si>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</si>
  <si>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</si>
  <si>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</si>
  <si>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</si>
  <si>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</si>
  <si>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</si>
  <si>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</si>
  <si>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</si>
  <si>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</si>
  <si>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</si>
  <si>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</si>
  <si>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</si>
  <si>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</si>
  <si>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</si>
  <si>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</si>
  <si>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</si>
  <si>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</si>
  <si>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</si>
  <si>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</si>
  <si>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</si>
  <si>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</si>
  <si>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</si>
  <si>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</si>
  <si>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</si>
  <si>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</si>
  <si>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</si>
  <si>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</si>
  <si>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</si>
  <si>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</si>
  <si>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</si>
  <si>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</si>
  <si>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</si>
  <si>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</si>
  <si>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</si>
  <si>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</si>
  <si>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</si>
  <si>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</si>
  <si>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</si>
  <si>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</si>
  <si>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</si>
  <si>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</si>
  <si>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</si>
  <si>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</si>
  <si>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</si>
  <si>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</si>
  <si>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</si>
  <si>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</si>
  <si>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</si>
  <si>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</si>
  <si>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</si>
  <si>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</si>
  <si>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</si>
  <si>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</si>
  <si>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</si>
  <si>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</si>
  <si>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</si>
  <si>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</si>
  <si>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</si>
  <si>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</si>
  <si>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</si>
  <si>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</si>
  <si>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</si>
  <si>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</si>
  <si>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</si>
  <si>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</si>
  <si>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</si>
  <si>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</si>
  <si>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</si>
  <si>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</si>
  <si>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</si>
  <si>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</si>
  <si>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</si>
  <si>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</si>
  <si>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</si>
  <si>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</si>
  <si>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</si>
  <si>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</si>
  <si>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</si>
  <si>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</si>
  <si>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</si>
  <si>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</si>
  <si>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</si>
  <si>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</si>
  <si>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</si>
  <si>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</si>
  <si>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</si>
  <si>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</si>
  <si>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</si>
  <si>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</si>
  <si>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</si>
  <si>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</si>
  <si>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</si>
  <si>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</si>
  <si>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</si>
  <si>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</si>
  <si>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</si>
  <si>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</si>
  <si>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</si>
  <si>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</si>
  <si>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</si>
  <si>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</si>
  <si>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</si>
  <si>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</si>
  <si>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</si>
  <si>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</si>
  <si>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</si>
  <si>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</si>
  <si>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</si>
  <si>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</si>
  <si>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</si>
  <si>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</si>
  <si>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</si>
  <si>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</si>
  <si>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</si>
  <si>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</si>
  <si>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</si>
  <si>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</si>
  <si>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</si>
  <si>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</si>
  <si>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</si>
  <si>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</si>
  <si>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</si>
  <si>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</si>
  <si>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</si>
  <si>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</si>
  <si>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</si>
  <si>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</si>
  <si>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</si>
  <si>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</si>
  <si>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</si>
  <si>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</si>
  <si>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</si>
  <si>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</si>
  <si>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</si>
  <si>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</si>
  <si>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</si>
  <si>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</si>
  <si>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</si>
  <si>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</si>
  <si>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</si>
  <si>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</si>
  <si>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</si>
  <si>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</si>
  <si>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</si>
  <si>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</si>
  <si>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</si>
  <si>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</si>
  <si>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</si>
  <si>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</si>
  <si>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</si>
  <si>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</si>
  <si>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</si>
  <si>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</si>
  <si>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</si>
  <si>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</si>
  <si>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</si>
  <si>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</si>
  <si>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</si>
  <si>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</si>
  <si>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</si>
  <si>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</si>
  <si>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</si>
  <si>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</si>
  <si>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</si>
  <si>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</si>
  <si>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</si>
  <si>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</si>
  <si>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</si>
  <si>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</si>
  <si>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</si>
  <si>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</si>
  <si>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</si>
  <si>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</si>
  <si>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</si>
  <si>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</si>
  <si>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</si>
  <si>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</si>
  <si>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</si>
  <si>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</si>
  <si>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</si>
  <si>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</si>
  <si>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</si>
  <si>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</si>
  <si>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</si>
  <si>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</si>
  <si>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</si>
  <si>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</si>
  <si>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</si>
  <si>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</si>
  <si>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</si>
  <si>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</si>
  <si>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</si>
  <si>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</si>
  <si>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</si>
  <si>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</si>
  <si>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</si>
  <si>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</si>
  <si>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</si>
  <si>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</si>
  <si>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</si>
  <si>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</si>
  <si>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</si>
  <si>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</si>
  <si>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</si>
  <si>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</si>
  <si>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</si>
  <si>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</si>
  <si>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</si>
  <si>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</si>
  <si>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</si>
  <si>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</si>
  <si>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</si>
  <si>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</si>
  <si>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</si>
  <si>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</si>
  <si>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</si>
  <si>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</si>
  <si>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</si>
  <si>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</si>
  <si>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</si>
  <si>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</si>
  <si>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</si>
  <si>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</si>
  <si>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</si>
  <si>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</si>
  <si>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</si>
  <si>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</si>
  <si>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</si>
  <si>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</si>
  <si>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</si>
  <si>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</si>
  <si>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</si>
  <si>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</si>
  <si>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</si>
  <si>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</si>
  <si>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</si>
  <si>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</si>
  <si>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</si>
  <si>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</si>
  <si>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</si>
  <si>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</si>
  <si>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</si>
  <si>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</si>
  <si>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</si>
  <si>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</si>
  <si>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</si>
  <si>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</si>
  <si>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</si>
  <si>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</si>
  <si>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</si>
  <si>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</si>
  <si>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</si>
  <si>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</si>
  <si>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</si>
  <si>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</si>
  <si>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</si>
  <si>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</si>
  <si>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</si>
  <si>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</si>
  <si>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</si>
  <si>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</si>
  <si>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</si>
  <si>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</si>
  <si>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</si>
  <si>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</si>
  <si>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</si>
  <si>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</si>
  <si>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</si>
  <si>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</si>
  <si>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</si>
  <si>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</si>
  <si>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</si>
  <si>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</si>
  <si>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</si>
  <si>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</si>
  <si>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</si>
  <si>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</si>
  <si>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</si>
  <si>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</si>
  <si>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</si>
  <si>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</si>
  <si>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</si>
  <si>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</si>
  <si>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</si>
  <si>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</si>
  <si>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</si>
  <si>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</si>
  <si>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</si>
  <si>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</si>
  <si>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</si>
  <si>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</si>
  <si>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</si>
  <si>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</si>
  <si>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</si>
  <si>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</si>
  <si>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</si>
  <si>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</si>
  <si>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</si>
  <si>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</si>
  <si>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</si>
  <si>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</si>
  <si>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</si>
  <si>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</si>
  <si>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</si>
  <si>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</si>
  <si>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</si>
  <si>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</si>
  <si>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</si>
  <si>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</si>
  <si>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</si>
  <si>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</si>
  <si>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</si>
  <si>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</si>
  <si>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</si>
  <si>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</si>
  <si>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</si>
  <si>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</si>
  <si>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</si>
  <si>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</si>
  <si>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</si>
  <si>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</si>
  <si>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</si>
  <si>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</si>
  <si>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</si>
  <si>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</si>
  <si>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</si>
  <si>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</si>
  <si>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</si>
  <si>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</si>
  <si>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</si>
  <si>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</si>
  <si>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</si>
  <si>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</si>
  <si>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</si>
  <si>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</si>
  <si>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</si>
  <si>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</si>
  <si>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</si>
  <si>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</si>
  <si>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</si>
  <si>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</si>
  <si>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</si>
  <si>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</si>
  <si>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</si>
  <si>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</si>
  <si>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</si>
  <si>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</si>
  <si>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</si>
  <si>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</si>
  <si>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</si>
  <si>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</si>
  <si>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</si>
  <si>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</si>
  <si>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</si>
  <si>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</si>
  <si>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</si>
  <si>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</si>
  <si>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</si>
  <si>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</si>
  <si>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</si>
  <si>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</si>
  <si>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</si>
  <si>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</si>
  <si>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</si>
  <si>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</si>
  <si>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</si>
  <si>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</si>
  <si>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</si>
  <si>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</si>
  <si>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</si>
  <si>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</si>
  <si>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</si>
  <si>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</si>
  <si>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</si>
  <si>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</si>
  <si>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</si>
  <si>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</si>
  <si>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</si>
  <si>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</si>
  <si>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</si>
  <si>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</si>
  <si>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</si>
  <si>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</si>
  <si>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</si>
  <si>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</si>
  <si>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</si>
  <si>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</si>
  <si>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</si>
  <si>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</si>
  <si>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</si>
  <si>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</si>
  <si>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</si>
  <si>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</si>
  <si>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</si>
  <si>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</si>
  <si>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</si>
  <si>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</si>
  <si>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</si>
  <si>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</si>
  <si>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</si>
  <si>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</si>
  <si>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</si>
  <si>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</si>
  <si>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</si>
  <si>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</si>
  <si>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</si>
  <si>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</si>
  <si>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</si>
  <si>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</si>
  <si>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</si>
  <si>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</si>
  <si>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</si>
  <si>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</si>
  <si>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</si>
  <si>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</si>
  <si>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</si>
  <si>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</si>
  <si>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</si>
  <si>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</si>
  <si>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</si>
  <si>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</si>
  <si>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</si>
  <si>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</si>
  <si>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</si>
  <si>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</si>
  <si>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</si>
  <si>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</si>
  <si>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</si>
  <si>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</si>
  <si>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</si>
  <si>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</si>
  <si>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</si>
  <si>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</si>
  <si>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</si>
  <si>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</si>
  <si>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</si>
  <si>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</si>
  <si>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</si>
  <si>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</si>
  <si>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</si>
  <si>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</si>
  <si>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</si>
  <si>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</si>
  <si>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</si>
  <si>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</si>
  <si>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</si>
  <si>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</si>
  <si>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</si>
  <si>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</si>
  <si>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</si>
  <si>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</si>
  <si>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20XN</t>
  </si>
  <si>
    <t>20XN-1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</si>
  <si>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</si>
  <si>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</si>
  <si>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</si>
  <si>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</si>
  <si>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</si>
  <si>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</si>
  <si>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</si>
  <si>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</si>
  <si>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</si>
  <si>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</si>
  <si>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</si>
  <si>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</si>
  <si>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</si>
  <si>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</si>
  <si>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</si>
  <si>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</si>
  <si>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</si>
  <si>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</si>
  <si>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</si>
  <si>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</si>
  <si>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</si>
  <si>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</si>
  <si>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</si>
  <si>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</si>
  <si>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</si>
  <si>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</si>
  <si>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</si>
  <si>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</si>
  <si>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</si>
  <si>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</si>
  <si>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</si>
  <si>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</si>
  <si>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</si>
  <si>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</si>
  <si>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</si>
  <si>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</si>
  <si>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</si>
  <si>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</si>
  <si>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</si>
  <si>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</si>
  <si>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</si>
  <si>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</si>
  <si>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</si>
  <si>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</si>
  <si>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</si>
  <si>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</si>
  <si>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</si>
  <si>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Comisión Municipal del Deporte y Atención a la Juventud del Municipio de Uriangato, Guanajuato.</t>
  </si>
  <si>
    <t>Correspondiente del 1 de Enero 30 de Septiembre de 2022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</si>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</sst>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3" fillId="0" borderId="0" xfId="3" applyFont="1" applyFill="1" applyBorder="1" applyAlignment="1" applyProtection="1">
      <alignment vertical="top"/>
      <protection locked="0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149"/>
  <sheetViews>
    <sheetView zoomScaleNormal="100" zoomScaleSheetLayoutView="100" workbookViewId="0">
      <pane ySplit="5" topLeftCell="A9" activePane="bottomLeft" state="frozen"/>
      <selection activeCell="A14" sqref="A14:B14"/>
      <selection pane="bottomLeft" activeCell="B47" sqref="B47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674</v>
      </c>
      <c r="B1" s="166"/>
      <c r="C1" s="17"/>
      <c r="D1" s="14" t="s">
        <v>614</v>
      </c>
      <c r="E1" s="15">
        <v>2022</v>
      </c>
    </row>
    <row r="2" spans="1:5" ht="18.95" customHeight="1" x14ac:dyDescent="0.2">
      <c r="A2" s="167" t="s">
        <v>613</v>
      </c>
      <c r="B2" s="167"/>
      <c r="C2" s="36"/>
      <c r="D2" s="14" t="s">
        <v>615</v>
      </c>
      <c r="E2" s="17" t="s">
        <v>620</v>
      </c>
    </row>
    <row r="3" spans="1:5" ht="18.95" customHeight="1" x14ac:dyDescent="0.2">
      <c r="A3" s="168" t="s">
        <v>675</v>
      </c>
      <c r="B3" s="168"/>
      <c r="C3" s="17"/>
      <c r="D3" s="14" t="s">
        <v>616</v>
      </c>
      <c r="E3" s="15">
        <v>3</v>
      </c>
    </row>
    <row r="4" spans="1:5" s="93" customFormat="1" ht="18.95" customHeight="1" x14ac:dyDescent="0.2">
      <c r="A4" s="168" t="s">
        <v>637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577</v>
      </c>
      <c r="B24" s="95" t="s">
        <v>306</v>
      </c>
    </row>
    <row r="25" spans="1:2" x14ac:dyDescent="0.2">
      <c r="A25" s="94" t="s">
        <v>578</v>
      </c>
      <c r="B25" s="95" t="s">
        <v>579</v>
      </c>
    </row>
    <row r="26" spans="1:2" s="93" customFormat="1" x14ac:dyDescent="0.2">
      <c r="A26" s="94" t="s">
        <v>580</v>
      </c>
      <c r="B26" s="95" t="s">
        <v>343</v>
      </c>
    </row>
    <row r="27" spans="1:2" x14ac:dyDescent="0.2">
      <c r="A27" s="94" t="s">
        <v>581</v>
      </c>
      <c r="B27" s="95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3" x14ac:dyDescent="0.2">
      <c r="A33" s="7"/>
      <c r="B33" s="10"/>
    </row>
    <row r="34" spans="1:3" x14ac:dyDescent="0.2">
      <c r="A34" s="7"/>
      <c r="B34" s="9"/>
    </row>
    <row r="35" spans="1:3" x14ac:dyDescent="0.2">
      <c r="A35" s="45" t="s">
        <v>48</v>
      </c>
      <c r="B35" s="46" t="s">
        <v>43</v>
      </c>
    </row>
    <row r="36" spans="1:3" x14ac:dyDescent="0.2">
      <c r="A36" s="45" t="s">
        <v>49</v>
      </c>
      <c r="B36" s="46" t="s">
        <v>44</v>
      </c>
    </row>
    <row r="37" spans="1:3" x14ac:dyDescent="0.2">
      <c r="A37" s="7"/>
      <c r="B37" s="10"/>
    </row>
    <row r="38" spans="1:3" x14ac:dyDescent="0.2">
      <c r="A38" s="7"/>
      <c r="B38" s="8" t="s">
        <v>46</v>
      </c>
    </row>
    <row r="39" spans="1:3" x14ac:dyDescent="0.2">
      <c r="A39" s="7" t="s">
        <v>47</v>
      </c>
      <c r="B39" s="46" t="s">
        <v>32</v>
      </c>
    </row>
    <row r="40" spans="1:3" x14ac:dyDescent="0.2">
      <c r="A40" s="7"/>
      <c r="B40" s="46" t="s">
        <v>638</v>
      </c>
    </row>
    <row r="41" spans="1:3" ht="12" thickBot="1" x14ac:dyDescent="0.25">
      <c r="A41" s="11"/>
      <c r="B41" s="12"/>
    </row>
    <row r="44" spans="1:3" x14ac:dyDescent="0.2">
      <c r="B44" s="93" t="s">
        <v>639</v>
      </c>
    </row>
    <row r="45" spans="1:3" x14ac:dyDescent="0.2">
      <c r="B45" s="194" t="s">
        <v>676</v>
      </c>
      <c r="C45" s="194" t="s">
        <v>677</v>
      </c>
    </row>
    <row r="46" spans="1:3" x14ac:dyDescent="0.2">
      <c r="B46" s="194"/>
      <c r="C46" s="194"/>
    </row>
    <row r="47" spans="1:3" x14ac:dyDescent="0.2">
      <c r="B47" s="194" t="s">
        <v>678</v>
      </c>
      <c r="C47" s="194" t="s">
        <v>679</v>
      </c>
    </row>
    <row r="77" spans="3:5" x14ac:dyDescent="0.2">
      <c r="C77" s="4">
        <v>0</v>
      </c>
      <c r="D77" s="4">
        <v>0</v>
      </c>
      <c r="E77" s="4">
        <v>0</v>
      </c>
    </row>
    <row r="78" spans="3:5" x14ac:dyDescent="0.2">
      <c r="C78" s="4">
        <v>45644.45</v>
      </c>
      <c r="D78" s="4">
        <v>0</v>
      </c>
      <c r="E78" s="4">
        <v>29280.95</v>
      </c>
    </row>
    <row r="79" spans="3:5" x14ac:dyDescent="0.2">
      <c r="C79" s="4">
        <v>0</v>
      </c>
      <c r="D79" s="4">
        <v>0</v>
      </c>
      <c r="E79" s="4">
        <v>0</v>
      </c>
    </row>
    <row r="81" spans="3:3" x14ac:dyDescent="0.2">
      <c r="C81" s="4">
        <v>0</v>
      </c>
    </row>
    <row r="82" spans="3:3" x14ac:dyDescent="0.2">
      <c r="C82" s="4">
        <v>0</v>
      </c>
    </row>
    <row r="83" spans="3:3" x14ac:dyDescent="0.2">
      <c r="C83" s="4">
        <v>0</v>
      </c>
    </row>
    <row r="84" spans="3:3" x14ac:dyDescent="0.2">
      <c r="C84" s="4">
        <v>0</v>
      </c>
    </row>
    <row r="85" spans="3:3" x14ac:dyDescent="0.2">
      <c r="C85" s="4">
        <v>0</v>
      </c>
    </row>
    <row r="86" spans="3:3" x14ac:dyDescent="0.2">
      <c r="C86" s="4">
        <v>0</v>
      </c>
    </row>
    <row r="91" spans="3:3" x14ac:dyDescent="0.2">
      <c r="C91" s="4">
        <v>0</v>
      </c>
    </row>
    <row r="92" spans="3:3" x14ac:dyDescent="0.2">
      <c r="C92" s="4">
        <v>0</v>
      </c>
    </row>
    <row r="97" spans="3:3" x14ac:dyDescent="0.2">
      <c r="C97" s="4">
        <v>0</v>
      </c>
    </row>
    <row r="98" spans="3:3" x14ac:dyDescent="0.2">
      <c r="C98" s="4">
        <v>0</v>
      </c>
    </row>
    <row r="99" spans="3:3" x14ac:dyDescent="0.2">
      <c r="C99" s="4">
        <v>0</v>
      </c>
    </row>
    <row r="100" spans="3:3" x14ac:dyDescent="0.2">
      <c r="C100" s="4">
        <v>0</v>
      </c>
    </row>
    <row r="104" spans="3:3" x14ac:dyDescent="0.2">
      <c r="C104" s="4">
        <v>0</v>
      </c>
    </row>
    <row r="105" spans="3:3" x14ac:dyDescent="0.2">
      <c r="C105" s="4">
        <v>382696.3</v>
      </c>
    </row>
    <row r="106" spans="3:3" x14ac:dyDescent="0.2">
      <c r="C106" s="4">
        <v>0</v>
      </c>
    </row>
    <row r="108" spans="3:3" x14ac:dyDescent="0.2">
      <c r="C108" s="4">
        <v>126245.92</v>
      </c>
    </row>
    <row r="109" spans="3:3" x14ac:dyDescent="0.2">
      <c r="C109" s="4">
        <v>2137.5</v>
      </c>
    </row>
    <row r="110" spans="3:3" x14ac:dyDescent="0.2">
      <c r="C110" s="4">
        <v>0</v>
      </c>
    </row>
    <row r="111" spans="3:3" x14ac:dyDescent="0.2">
      <c r="C111" s="4">
        <v>171775.03</v>
      </c>
    </row>
    <row r="112" spans="3:3" x14ac:dyDescent="0.2">
      <c r="C112" s="4">
        <v>51485.21</v>
      </c>
    </row>
    <row r="113" spans="3:3" x14ac:dyDescent="0.2">
      <c r="C113" s="4">
        <v>346275.36</v>
      </c>
    </row>
    <row r="114" spans="3:3" x14ac:dyDescent="0.2">
      <c r="C114" s="4">
        <v>65303.78</v>
      </c>
    </row>
    <row r="115" spans="3:3" x14ac:dyDescent="0.2">
      <c r="C115" s="4">
        <v>0</v>
      </c>
    </row>
    <row r="116" spans="3:3" x14ac:dyDescent="0.2">
      <c r="C116" s="4">
        <v>108150.47</v>
      </c>
    </row>
    <row r="117" spans="3:3" x14ac:dyDescent="0.2">
      <c r="C117" s="4">
        <v>28136.86</v>
      </c>
    </row>
    <row r="118" spans="3:3" x14ac:dyDescent="0.2">
      <c r="C118" s="4">
        <v>253821.8</v>
      </c>
    </row>
    <row r="119" spans="3:3" x14ac:dyDescent="0.2">
      <c r="C119" s="4">
        <v>23264.51</v>
      </c>
    </row>
    <row r="120" spans="3:3" x14ac:dyDescent="0.2">
      <c r="C120" s="4">
        <v>471250.89</v>
      </c>
    </row>
    <row r="121" spans="3:3" x14ac:dyDescent="0.2">
      <c r="C121" s="4">
        <v>8514.4</v>
      </c>
    </row>
    <row r="122" spans="3:3" x14ac:dyDescent="0.2">
      <c r="C122" s="4">
        <v>97799.38</v>
      </c>
    </row>
    <row r="123" spans="3:3" x14ac:dyDescent="0.2">
      <c r="C123" s="4">
        <v>13901</v>
      </c>
    </row>
    <row r="124" spans="3:3" x14ac:dyDescent="0.2">
      <c r="C124" s="4">
        <v>82619</v>
      </c>
    </row>
    <row r="125" spans="3:3" x14ac:dyDescent="0.2">
      <c r="C125" s="4">
        <v>440896.55</v>
      </c>
    </row>
    <row r="126" spans="3:3" x14ac:dyDescent="0.2">
      <c r="C126" s="4">
        <v>55186.2</v>
      </c>
    </row>
    <row r="128" spans="3:3" x14ac:dyDescent="0.2">
      <c r="C128" s="4">
        <v>0</v>
      </c>
    </row>
    <row r="129" spans="3:3" x14ac:dyDescent="0.2">
      <c r="C129" s="4">
        <v>0</v>
      </c>
    </row>
    <row r="130" spans="3:3" x14ac:dyDescent="0.2">
      <c r="C130" s="4">
        <v>0</v>
      </c>
    </row>
    <row r="131" spans="3:3" x14ac:dyDescent="0.2">
      <c r="C131" s="4">
        <v>0</v>
      </c>
    </row>
    <row r="132" spans="3:3" x14ac:dyDescent="0.2">
      <c r="C132" s="4">
        <v>0</v>
      </c>
    </row>
    <row r="133" spans="3:3" x14ac:dyDescent="0.2">
      <c r="C133" s="4">
        <v>0</v>
      </c>
    </row>
    <row r="135" spans="3:3" x14ac:dyDescent="0.2">
      <c r="C135" s="4">
        <v>0</v>
      </c>
    </row>
    <row r="136" spans="3:3" x14ac:dyDescent="0.2">
      <c r="C136" s="4">
        <v>0</v>
      </c>
    </row>
    <row r="137" spans="3:3" x14ac:dyDescent="0.2">
      <c r="C137" s="4">
        <v>0</v>
      </c>
    </row>
    <row r="138" spans="3:3" x14ac:dyDescent="0.2">
      <c r="C138" s="4">
        <v>0</v>
      </c>
    </row>
    <row r="139" spans="3:3" x14ac:dyDescent="0.2">
      <c r="C139" s="4">
        <v>0</v>
      </c>
    </row>
    <row r="140" spans="3:3" x14ac:dyDescent="0.2">
      <c r="C140" s="4">
        <v>0</v>
      </c>
    </row>
    <row r="144" spans="3:3" x14ac:dyDescent="0.2">
      <c r="C144" s="4">
        <v>0</v>
      </c>
    </row>
    <row r="145" spans="3:3" x14ac:dyDescent="0.2">
      <c r="C145" s="4">
        <v>0</v>
      </c>
    </row>
    <row r="147" spans="3:3" x14ac:dyDescent="0.2">
      <c r="C147" s="4">
        <v>0</v>
      </c>
    </row>
    <row r="148" spans="3:3" x14ac:dyDescent="0.2">
      <c r="C148" s="4">
        <v>0</v>
      </c>
    </row>
    <row r="149" spans="3:3" x14ac:dyDescent="0.2">
      <c r="C149" s="4">
        <v>0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30" orientation="landscape" horizontalDpi="360" verticalDpi="360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5"/>
  <sheetViews>
    <sheetView showGridLines="0" workbookViewId="0">
      <selection activeCell="C35" sqref="C35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674</v>
      </c>
      <c r="B1" s="173"/>
      <c r="C1" s="174"/>
    </row>
    <row r="2" spans="1:3" s="37" customFormat="1" ht="18" customHeight="1" x14ac:dyDescent="0.25">
      <c r="A2" s="175" t="s">
        <v>627</v>
      </c>
      <c r="B2" s="176"/>
      <c r="C2" s="177"/>
    </row>
    <row r="3" spans="1:3" s="37" customFormat="1" ht="18" customHeight="1" x14ac:dyDescent="0.25">
      <c r="A3" s="175" t="s">
        <v>675</v>
      </c>
      <c r="B3" s="178"/>
      <c r="C3" s="177"/>
    </row>
    <row r="4" spans="1:3" s="40" customFormat="1" ht="18" customHeight="1" x14ac:dyDescent="0.2">
      <c r="A4" s="179" t="s">
        <v>628</v>
      </c>
      <c r="B4" s="180"/>
      <c r="C4" s="181"/>
    </row>
    <row r="5" spans="1:3" s="38" customFormat="1" x14ac:dyDescent="0.2">
      <c r="A5" s="58" t="s">
        <v>525</v>
      </c>
      <c r="B5" s="58"/>
      <c r="C5" s="145">
        <v>5206193.1500000004</v>
      </c>
    </row>
    <row r="6" spans="1:3" x14ac:dyDescent="0.2">
      <c r="A6" s="59"/>
      <c r="B6" s="60"/>
      <c r="C6" s="61"/>
    </row>
    <row r="7" spans="1:3" x14ac:dyDescent="0.2">
      <c r="A7" s="68" t="s">
        <v>526</v>
      </c>
      <c r="B7" s="68"/>
      <c r="C7" s="146">
        <f>SUM(C8:C13)</f>
        <v>0</v>
      </c>
    </row>
    <row r="8" spans="1:3" x14ac:dyDescent="0.2">
      <c r="A8" s="76" t="s">
        <v>527</v>
      </c>
      <c r="B8" s="75" t="s">
        <v>344</v>
      </c>
      <c r="C8" s="147">
        <v>0</v>
      </c>
    </row>
    <row r="9" spans="1:3" x14ac:dyDescent="0.2">
      <c r="A9" s="62" t="s">
        <v>528</v>
      </c>
      <c r="B9" s="63" t="s">
        <v>537</v>
      </c>
      <c r="C9" s="147">
        <v>0</v>
      </c>
    </row>
    <row r="10" spans="1:3" x14ac:dyDescent="0.2">
      <c r="A10" s="62" t="s">
        <v>529</v>
      </c>
      <c r="B10" s="63" t="s">
        <v>352</v>
      </c>
      <c r="C10" s="147">
        <v>0</v>
      </c>
    </row>
    <row r="11" spans="1:3" x14ac:dyDescent="0.2">
      <c r="A11" s="62" t="s">
        <v>530</v>
      </c>
      <c r="B11" s="63" t="s">
        <v>353</v>
      </c>
      <c r="C11" s="147">
        <v>0</v>
      </c>
    </row>
    <row r="12" spans="1:3" x14ac:dyDescent="0.2">
      <c r="A12" s="62" t="s">
        <v>531</v>
      </c>
      <c r="B12" s="63" t="s">
        <v>354</v>
      </c>
      <c r="C12" s="147">
        <v>0</v>
      </c>
    </row>
    <row r="13" spans="1:3" x14ac:dyDescent="0.2">
      <c r="A13" s="64" t="s">
        <v>532</v>
      </c>
      <c r="B13" s="65" t="s">
        <v>533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83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536</v>
      </c>
      <c r="C16" s="147">
        <v>0</v>
      </c>
    </row>
    <row r="17" spans="1:3" x14ac:dyDescent="0.2">
      <c r="A17" s="70">
        <v>3.2</v>
      </c>
      <c r="B17" s="63" t="s">
        <v>534</v>
      </c>
      <c r="C17" s="147">
        <v>0</v>
      </c>
    </row>
    <row r="18" spans="1:3" x14ac:dyDescent="0.2">
      <c r="A18" s="70">
        <v>3.3</v>
      </c>
      <c r="B18" s="65" t="s">
        <v>535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82</v>
      </c>
      <c r="B20" s="73"/>
      <c r="C20" s="145">
        <v>0</v>
      </c>
    </row>
    <row r="22" spans="1:3" x14ac:dyDescent="0.2">
      <c r="B22" s="39" t="s">
        <v>639</v>
      </c>
    </row>
    <row r="23" spans="1:3" x14ac:dyDescent="0.2">
      <c r="B23" s="194" t="s">
        <v>676</v>
      </c>
      <c r="C23" s="194" t="s">
        <v>677</v>
      </c>
    </row>
    <row r="24" spans="1:3" x14ac:dyDescent="0.2">
      <c r="B24" s="194"/>
      <c r="C24" s="194"/>
    </row>
    <row r="25" spans="1:3" x14ac:dyDescent="0.2">
      <c r="B25" s="194" t="s">
        <v>678</v>
      </c>
      <c r="C25" s="194" t="s">
        <v>679</v>
      </c>
    </row>
    <row r="125" spans="3:4" x14ac:dyDescent="0.2">
      <c r="C125" s="39">
        <v>0</v>
      </c>
      <c r="D125" s="39">
        <v>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horizontalDpi="360" verticalDpi="360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showGridLines="0" topLeftCell="A7" workbookViewId="0">
      <selection activeCell="B49" sqref="B49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2" t="s">
        <v>674</v>
      </c>
      <c r="B1" s="183"/>
      <c r="C1" s="184"/>
    </row>
    <row r="2" spans="1:3" s="41" customFormat="1" ht="18.95" customHeight="1" x14ac:dyDescent="0.25">
      <c r="A2" s="185" t="s">
        <v>629</v>
      </c>
      <c r="B2" s="186"/>
      <c r="C2" s="187"/>
    </row>
    <row r="3" spans="1:3" s="41" customFormat="1" ht="18.95" customHeight="1" x14ac:dyDescent="0.25">
      <c r="A3" s="185" t="s">
        <v>675</v>
      </c>
      <c r="B3" s="188"/>
      <c r="C3" s="187"/>
    </row>
    <row r="4" spans="1:3" s="42" customFormat="1" x14ac:dyDescent="0.2">
      <c r="A4" s="179" t="s">
        <v>628</v>
      </c>
      <c r="B4" s="180"/>
      <c r="C4" s="181"/>
    </row>
    <row r="5" spans="1:3" x14ac:dyDescent="0.2">
      <c r="A5" s="84" t="s">
        <v>538</v>
      </c>
      <c r="B5" s="58"/>
      <c r="C5" s="149">
        <v>0</v>
      </c>
    </row>
    <row r="6" spans="1:3" x14ac:dyDescent="0.2">
      <c r="A6" s="78"/>
      <c r="B6" s="60"/>
      <c r="C6" s="79"/>
    </row>
    <row r="7" spans="1:3" x14ac:dyDescent="0.2">
      <c r="A7" s="68" t="s">
        <v>539</v>
      </c>
      <c r="B7" s="80"/>
      <c r="C7" s="146">
        <f>SUM(C8:C28)</f>
        <v>16.850000000000001</v>
      </c>
    </row>
    <row r="8" spans="1:3" x14ac:dyDescent="0.2">
      <c r="A8" s="128">
        <v>2.1</v>
      </c>
      <c r="B8" s="85" t="s">
        <v>372</v>
      </c>
      <c r="C8" s="150">
        <v>0</v>
      </c>
    </row>
    <row r="9" spans="1:3" x14ac:dyDescent="0.2">
      <c r="A9" s="128">
        <v>2.2000000000000002</v>
      </c>
      <c r="B9" s="85" t="s">
        <v>369</v>
      </c>
      <c r="C9" s="150">
        <v>0</v>
      </c>
    </row>
    <row r="10" spans="1:3" x14ac:dyDescent="0.2">
      <c r="A10" s="90">
        <v>2.2999999999999998</v>
      </c>
      <c r="B10" s="77" t="s">
        <v>239</v>
      </c>
      <c r="C10" s="150">
        <v>16.850000000000001</v>
      </c>
    </row>
    <row r="11" spans="1:3" x14ac:dyDescent="0.2">
      <c r="A11" s="90">
        <v>2.4</v>
      </c>
      <c r="B11" s="77" t="s">
        <v>240</v>
      </c>
      <c r="C11" s="150">
        <v>0</v>
      </c>
    </row>
    <row r="12" spans="1:3" x14ac:dyDescent="0.2">
      <c r="A12" s="90">
        <v>2.5</v>
      </c>
      <c r="B12" s="77" t="s">
        <v>241</v>
      </c>
      <c r="C12" s="150">
        <v>0</v>
      </c>
    </row>
    <row r="13" spans="1:3" x14ac:dyDescent="0.2">
      <c r="A13" s="90">
        <v>2.6</v>
      </c>
      <c r="B13" s="77" t="s">
        <v>242</v>
      </c>
      <c r="C13" s="150">
        <v>0</v>
      </c>
    </row>
    <row r="14" spans="1:3" x14ac:dyDescent="0.2">
      <c r="A14" s="90">
        <v>2.7</v>
      </c>
      <c r="B14" s="77" t="s">
        <v>243</v>
      </c>
      <c r="C14" s="150">
        <v>0</v>
      </c>
    </row>
    <row r="15" spans="1:3" x14ac:dyDescent="0.2">
      <c r="A15" s="90">
        <v>2.8</v>
      </c>
      <c r="B15" s="77" t="s">
        <v>244</v>
      </c>
      <c r="C15" s="150">
        <v>0</v>
      </c>
    </row>
    <row r="16" spans="1:3" x14ac:dyDescent="0.2">
      <c r="A16" s="90">
        <v>2.9</v>
      </c>
      <c r="B16" s="77" t="s">
        <v>246</v>
      </c>
      <c r="C16" s="150">
        <v>0</v>
      </c>
    </row>
    <row r="17" spans="1:3" x14ac:dyDescent="0.2">
      <c r="A17" s="90" t="s">
        <v>540</v>
      </c>
      <c r="B17" s="77" t="s">
        <v>541</v>
      </c>
      <c r="C17" s="150">
        <v>0</v>
      </c>
    </row>
    <row r="18" spans="1:3" x14ac:dyDescent="0.2">
      <c r="A18" s="90" t="s">
        <v>570</v>
      </c>
      <c r="B18" s="77" t="s">
        <v>248</v>
      </c>
      <c r="C18" s="150">
        <v>0</v>
      </c>
    </row>
    <row r="19" spans="1:3" x14ac:dyDescent="0.2">
      <c r="A19" s="90" t="s">
        <v>571</v>
      </c>
      <c r="B19" s="77" t="s">
        <v>542</v>
      </c>
      <c r="C19" s="150">
        <v>0</v>
      </c>
    </row>
    <row r="20" spans="1:3" x14ac:dyDescent="0.2">
      <c r="A20" s="90" t="s">
        <v>572</v>
      </c>
      <c r="B20" s="77" t="s">
        <v>543</v>
      </c>
      <c r="C20" s="150">
        <v>0</v>
      </c>
    </row>
    <row r="21" spans="1:3" x14ac:dyDescent="0.2">
      <c r="A21" s="90" t="s">
        <v>573</v>
      </c>
      <c r="B21" s="77" t="s">
        <v>544</v>
      </c>
      <c r="C21" s="150">
        <v>0</v>
      </c>
    </row>
    <row r="22" spans="1:3" x14ac:dyDescent="0.2">
      <c r="A22" s="90" t="s">
        <v>545</v>
      </c>
      <c r="B22" s="77" t="s">
        <v>546</v>
      </c>
      <c r="C22" s="150">
        <v>0</v>
      </c>
    </row>
    <row r="23" spans="1:3" x14ac:dyDescent="0.2">
      <c r="A23" s="90" t="s">
        <v>547</v>
      </c>
      <c r="B23" s="77" t="s">
        <v>548</v>
      </c>
      <c r="C23" s="150">
        <v>0</v>
      </c>
    </row>
    <row r="24" spans="1:3" x14ac:dyDescent="0.2">
      <c r="A24" s="90" t="s">
        <v>549</v>
      </c>
      <c r="B24" s="77" t="s">
        <v>550</v>
      </c>
      <c r="C24" s="150">
        <v>0</v>
      </c>
    </row>
    <row r="25" spans="1:3" x14ac:dyDescent="0.2">
      <c r="A25" s="90" t="s">
        <v>551</v>
      </c>
      <c r="B25" s="77" t="s">
        <v>552</v>
      </c>
      <c r="C25" s="150">
        <v>0</v>
      </c>
    </row>
    <row r="26" spans="1:3" x14ac:dyDescent="0.2">
      <c r="A26" s="90" t="s">
        <v>553</v>
      </c>
      <c r="B26" s="77" t="s">
        <v>554</v>
      </c>
      <c r="C26" s="150">
        <v>0</v>
      </c>
    </row>
    <row r="27" spans="1:3" x14ac:dyDescent="0.2">
      <c r="A27" s="90" t="s">
        <v>555</v>
      </c>
      <c r="B27" s="77" t="s">
        <v>556</v>
      </c>
      <c r="C27" s="150">
        <v>0</v>
      </c>
    </row>
    <row r="28" spans="1:3" x14ac:dyDescent="0.2">
      <c r="A28" s="90" t="s">
        <v>557</v>
      </c>
      <c r="B28" s="85" t="s">
        <v>558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559</v>
      </c>
      <c r="B30" s="89"/>
      <c r="C30" s="151">
        <f>SUM(C31:C37)</f>
        <v>0</v>
      </c>
    </row>
    <row r="31" spans="1:3" x14ac:dyDescent="0.2">
      <c r="A31" s="90" t="s">
        <v>560</v>
      </c>
      <c r="B31" s="77" t="s">
        <v>441</v>
      </c>
      <c r="C31" s="150">
        <v>0</v>
      </c>
    </row>
    <row r="32" spans="1:3" x14ac:dyDescent="0.2">
      <c r="A32" s="90" t="s">
        <v>561</v>
      </c>
      <c r="B32" s="77" t="s">
        <v>80</v>
      </c>
      <c r="C32" s="150">
        <v>0</v>
      </c>
    </row>
    <row r="33" spans="1:3" x14ac:dyDescent="0.2">
      <c r="A33" s="90" t="s">
        <v>562</v>
      </c>
      <c r="B33" s="77" t="s">
        <v>451</v>
      </c>
      <c r="C33" s="150">
        <v>0</v>
      </c>
    </row>
    <row r="34" spans="1:3" x14ac:dyDescent="0.2">
      <c r="A34" s="90" t="s">
        <v>563</v>
      </c>
      <c r="B34" s="77" t="s">
        <v>564</v>
      </c>
      <c r="C34" s="150">
        <v>0</v>
      </c>
    </row>
    <row r="35" spans="1:3" x14ac:dyDescent="0.2">
      <c r="A35" s="90" t="s">
        <v>565</v>
      </c>
      <c r="B35" s="77" t="s">
        <v>566</v>
      </c>
      <c r="C35" s="150">
        <v>0</v>
      </c>
    </row>
    <row r="36" spans="1:3" x14ac:dyDescent="0.2">
      <c r="A36" s="90" t="s">
        <v>567</v>
      </c>
      <c r="B36" s="77" t="s">
        <v>459</v>
      </c>
      <c r="C36" s="150">
        <v>0</v>
      </c>
    </row>
    <row r="37" spans="1:3" x14ac:dyDescent="0.2">
      <c r="A37" s="90" t="s">
        <v>568</v>
      </c>
      <c r="B37" s="85" t="s">
        <v>569</v>
      </c>
      <c r="C37" s="152">
        <v>0</v>
      </c>
    </row>
    <row r="38" spans="1:3" x14ac:dyDescent="0.2">
      <c r="A38" s="78"/>
      <c r="B38" s="81"/>
      <c r="C38" s="82"/>
    </row>
    <row r="39" spans="1:3" x14ac:dyDescent="0.2">
      <c r="A39" s="83" t="s">
        <v>84</v>
      </c>
      <c r="B39" s="58"/>
      <c r="C39" s="145">
        <f>C5-C7+C30</f>
        <v>-16.850000000000001</v>
      </c>
    </row>
    <row r="41" spans="1:3" x14ac:dyDescent="0.2">
      <c r="B41" s="39" t="s">
        <v>639</v>
      </c>
    </row>
    <row r="42" spans="1:3" x14ac:dyDescent="0.2">
      <c r="B42" s="194" t="s">
        <v>676</v>
      </c>
      <c r="C42" s="194" t="s">
        <v>677</v>
      </c>
    </row>
    <row r="43" spans="1:3" x14ac:dyDescent="0.2">
      <c r="B43" s="194"/>
      <c r="C43" s="194"/>
    </row>
    <row r="44" spans="1:3" x14ac:dyDescent="0.2">
      <c r="B44" s="194" t="s">
        <v>678</v>
      </c>
      <c r="C44" s="194" t="s">
        <v>679</v>
      </c>
    </row>
  </sheetData>
  <mergeCells count="4">
    <mergeCell ref="A1:C1"/>
    <mergeCell ref="A2:C2"/>
    <mergeCell ref="A3:C3"/>
    <mergeCell ref="A4:C4"/>
  </mergeCells>
  <pageMargins left="0.25" right="0.25" top="0.75" bottom="0.75" header="0.3" footer="0.3"/>
  <pageSetup scale="90" orientation="portrait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topLeftCell="A28" workbookViewId="0">
      <selection activeCell="B54" sqref="B54:C56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674</v>
      </c>
      <c r="B1" s="189"/>
      <c r="C1" s="189"/>
      <c r="D1" s="189"/>
      <c r="E1" s="189"/>
      <c r="F1" s="189"/>
      <c r="G1" s="27" t="s">
        <v>617</v>
      </c>
      <c r="H1" s="28">
        <v>2022</v>
      </c>
    </row>
    <row r="2" spans="1:10" ht="18.95" customHeight="1" x14ac:dyDescent="0.2">
      <c r="A2" s="171" t="s">
        <v>630</v>
      </c>
      <c r="B2" s="189"/>
      <c r="C2" s="189"/>
      <c r="D2" s="189"/>
      <c r="E2" s="189"/>
      <c r="F2" s="189"/>
      <c r="G2" s="27" t="s">
        <v>618</v>
      </c>
      <c r="H2" s="28" t="s">
        <v>620</v>
      </c>
    </row>
    <row r="3" spans="1:10" ht="18.95" customHeight="1" x14ac:dyDescent="0.2">
      <c r="A3" s="190" t="s">
        <v>675</v>
      </c>
      <c r="B3" s="191"/>
      <c r="C3" s="191"/>
      <c r="D3" s="191"/>
      <c r="E3" s="191"/>
      <c r="F3" s="191"/>
      <c r="G3" s="27" t="s">
        <v>619</v>
      </c>
      <c r="H3" s="28">
        <v>3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30404482.75</v>
      </c>
      <c r="E40" s="34">
        <v>-24323586.199999999</v>
      </c>
      <c r="F40" s="34">
        <f t="shared" si="0"/>
        <v>6080896.5500000007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46495540.93</v>
      </c>
      <c r="E41" s="34">
        <v>-47819305.039999999</v>
      </c>
      <c r="F41" s="34">
        <f t="shared" si="0"/>
        <v>-1323764.1099999994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1796242.84</v>
      </c>
      <c r="E42" s="34">
        <v>-1347182.13</v>
      </c>
      <c r="F42" s="34">
        <f t="shared" si="0"/>
        <v>449060.7100000002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31237158.899999999</v>
      </c>
      <c r="E43" s="34">
        <v>-31237158.899999999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10412386.300000001</v>
      </c>
      <c r="E44" s="34">
        <v>-15618579.449999999</v>
      </c>
      <c r="F44" s="34">
        <f t="shared" si="0"/>
        <v>-5206193.1499999985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42566275.850000001</v>
      </c>
      <c r="E45" s="34">
        <v>-48647172.399999999</v>
      </c>
      <c r="F45" s="34">
        <f t="shared" si="0"/>
        <v>-6080896.549999997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89329337.629999995</v>
      </c>
      <c r="E46" s="34">
        <v>-87539428.569999993</v>
      </c>
      <c r="F46" s="34">
        <f t="shared" si="0"/>
        <v>1789909.0600000024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6416565.1200000001</v>
      </c>
      <c r="E47" s="34">
        <v>-6945625.8300000001</v>
      </c>
      <c r="F47" s="34">
        <f t="shared" si="0"/>
        <v>-529060.71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72300723</v>
      </c>
      <c r="E48" s="34">
        <v>-72300723</v>
      </c>
      <c r="F48" s="34">
        <f t="shared" si="0"/>
        <v>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72300723</v>
      </c>
      <c r="E49" s="34">
        <v>-72300723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72300723</v>
      </c>
      <c r="E50" s="34">
        <v>-72300723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38560385.600000001</v>
      </c>
      <c r="E51" s="34">
        <v>-33740337.399999999</v>
      </c>
      <c r="F51" s="34">
        <f t="shared" si="0"/>
        <v>4820048.200000003</v>
      </c>
    </row>
    <row r="53" spans="1:6" x14ac:dyDescent="0.2">
      <c r="B53" s="29" t="s">
        <v>639</v>
      </c>
    </row>
    <row r="54" spans="1:6" x14ac:dyDescent="0.2">
      <c r="B54" s="194" t="s">
        <v>676</v>
      </c>
      <c r="C54" s="194" t="s">
        <v>677</v>
      </c>
    </row>
    <row r="55" spans="1:6" x14ac:dyDescent="0.2">
      <c r="B55" s="194"/>
      <c r="C55" s="194"/>
    </row>
    <row r="56" spans="1:6" x14ac:dyDescent="0.2">
      <c r="B56" s="194" t="s">
        <v>678</v>
      </c>
      <c r="C56" s="194" t="s">
        <v>679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paperSize="9" scale="70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125</v>
      </c>
      <c r="B9" s="120"/>
      <c r="C9" s="120"/>
      <c r="D9" s="120"/>
    </row>
    <row r="10" spans="1:8" s="119" customFormat="1" ht="26.1" customHeight="1" x14ac:dyDescent="0.2">
      <c r="A10" s="122" t="s">
        <v>600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601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602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603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604</v>
      </c>
      <c r="B15" s="124" t="s">
        <v>40</v>
      </c>
    </row>
    <row r="16" spans="1:8" s="119" customFormat="1" ht="12.95" customHeight="1" x14ac:dyDescent="0.2">
      <c r="A16" s="123" t="s">
        <v>605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97</v>
      </c>
    </row>
    <row r="19" spans="1:4" s="119" customFormat="1" ht="12.95" customHeight="1" x14ac:dyDescent="0.2">
      <c r="A19" s="127" t="s">
        <v>606</v>
      </c>
    </row>
    <row r="20" spans="1:4" s="119" customFormat="1" ht="12.95" customHeight="1" x14ac:dyDescent="0.2">
      <c r="A20" s="127" t="s">
        <v>607</v>
      </c>
    </row>
    <row r="21" spans="1:4" s="119" customFormat="1" x14ac:dyDescent="0.2">
      <c r="A21" s="120"/>
    </row>
    <row r="22" spans="1:4" s="119" customFormat="1" x14ac:dyDescent="0.2">
      <c r="A22" s="120" t="s">
        <v>520</v>
      </c>
      <c r="B22" s="120"/>
      <c r="C22" s="120"/>
      <c r="D22" s="120"/>
    </row>
    <row r="23" spans="1:4" s="119" customFormat="1" x14ac:dyDescent="0.2">
      <c r="A23" s="120" t="s">
        <v>521</v>
      </c>
      <c r="B23" s="120"/>
      <c r="C23" s="120"/>
      <c r="D23" s="120"/>
    </row>
    <row r="24" spans="1:4" s="119" customFormat="1" x14ac:dyDescent="0.2">
      <c r="A24" s="120" t="s">
        <v>522</v>
      </c>
      <c r="B24" s="120"/>
      <c r="C24" s="120"/>
      <c r="D24" s="120"/>
    </row>
    <row r="25" spans="1:4" s="119" customFormat="1" x14ac:dyDescent="0.2">
      <c r="A25" s="120" t="s">
        <v>523</v>
      </c>
      <c r="B25" s="120"/>
      <c r="C25" s="120"/>
      <c r="D25" s="120"/>
    </row>
    <row r="26" spans="1:4" s="119" customFormat="1" x14ac:dyDescent="0.2">
      <c r="A26" s="120" t="s">
        <v>524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98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topLeftCell="A124" zoomScale="106" zoomScaleNormal="106" workbookViewId="0">
      <selection activeCell="B152" sqref="B152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674</v>
      </c>
      <c r="B1" s="170"/>
      <c r="C1" s="170"/>
      <c r="D1" s="170"/>
      <c r="E1" s="170"/>
      <c r="F1" s="170"/>
      <c r="G1" s="14" t="s">
        <v>617</v>
      </c>
      <c r="H1" s="25">
        <v>2022</v>
      </c>
    </row>
    <row r="2" spans="1:8" s="16" customFormat="1" ht="18.95" customHeight="1" x14ac:dyDescent="0.25">
      <c r="A2" s="169" t="s">
        <v>621</v>
      </c>
      <c r="B2" s="170"/>
      <c r="C2" s="170"/>
      <c r="D2" s="170"/>
      <c r="E2" s="170"/>
      <c r="F2" s="170"/>
      <c r="G2" s="14" t="s">
        <v>618</v>
      </c>
      <c r="H2" s="25" t="s">
        <v>620</v>
      </c>
    </row>
    <row r="3" spans="1:8" s="16" customFormat="1" ht="18.95" customHeight="1" x14ac:dyDescent="0.25">
      <c r="A3" s="169" t="s">
        <v>675</v>
      </c>
      <c r="B3" s="170"/>
      <c r="C3" s="170"/>
      <c r="D3" s="170"/>
      <c r="E3" s="170"/>
      <c r="F3" s="170"/>
      <c r="G3" s="14" t="s">
        <v>619</v>
      </c>
      <c r="H3" s="25">
        <v>3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0</v>
      </c>
    </row>
    <row r="9" spans="1:8" x14ac:dyDescent="0.2">
      <c r="A9" s="22">
        <v>1115</v>
      </c>
      <c r="B9" s="20" t="s">
        <v>198</v>
      </c>
      <c r="C9" s="24">
        <v>0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52246.15</v>
      </c>
      <c r="D15" s="24">
        <v>52246.15</v>
      </c>
      <c r="E15" s="24">
        <v>52246.15</v>
      </c>
      <c r="F15" s="24">
        <v>52246.15</v>
      </c>
      <c r="G15" s="24">
        <v>52246.15</v>
      </c>
    </row>
    <row r="16" spans="1:8" x14ac:dyDescent="0.2">
      <c r="A16" s="22">
        <v>1124</v>
      </c>
      <c r="B16" s="20" t="s">
        <v>202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8326.58</v>
      </c>
      <c r="D20" s="24">
        <v>8326.58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18512</v>
      </c>
      <c r="D23" s="24">
        <v>18512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0</v>
      </c>
    </row>
    <row r="42" spans="1:8" x14ac:dyDescent="0.2">
      <c r="A42" s="22">
        <v>1151</v>
      </c>
      <c r="B42" s="20" t="s">
        <v>225</v>
      </c>
      <c r="C42" s="24">
        <v>0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0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1091834.51</v>
      </c>
      <c r="D62" s="24">
        <f t="shared" ref="D62:E62" si="0">SUM(D63:D70)</f>
        <v>17515.02</v>
      </c>
      <c r="E62" s="24">
        <f t="shared" si="0"/>
        <v>-794905.87</v>
      </c>
    </row>
    <row r="63" spans="1:9" x14ac:dyDescent="0.2">
      <c r="A63" s="22">
        <v>1241</v>
      </c>
      <c r="B63" s="20" t="s">
        <v>239</v>
      </c>
      <c r="C63" s="24">
        <v>157356.51</v>
      </c>
      <c r="D63" s="24">
        <v>0</v>
      </c>
      <c r="E63" s="24">
        <v>-67337.75</v>
      </c>
    </row>
    <row r="64" spans="1:9" x14ac:dyDescent="0.2">
      <c r="A64" s="22">
        <v>1242</v>
      </c>
      <c r="B64" s="20" t="s">
        <v>240</v>
      </c>
      <c r="C64" s="24">
        <v>146757.17000000001</v>
      </c>
      <c r="D64" s="24">
        <v>0</v>
      </c>
      <c r="E64" s="24">
        <v>-71538.44</v>
      </c>
    </row>
    <row r="65" spans="1:9" x14ac:dyDescent="0.2">
      <c r="A65" s="22">
        <v>1243</v>
      </c>
      <c r="B65" s="20" t="s">
        <v>241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242</v>
      </c>
      <c r="C66" s="24">
        <v>465994</v>
      </c>
      <c r="D66" s="24">
        <v>0</v>
      </c>
      <c r="E66" s="24">
        <v>-436828.07</v>
      </c>
    </row>
    <row r="67" spans="1:9" x14ac:dyDescent="0.2">
      <c r="A67" s="22">
        <v>1245</v>
      </c>
      <c r="B67" s="20" t="s">
        <v>243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244</v>
      </c>
      <c r="C68" s="24">
        <v>321726.83</v>
      </c>
      <c r="D68" s="24">
        <v>17515.02</v>
      </c>
      <c r="E68" s="24">
        <v>-219201.61</v>
      </c>
    </row>
    <row r="69" spans="1:9" x14ac:dyDescent="0.2">
      <c r="A69" s="22">
        <v>1247</v>
      </c>
      <c r="B69" s="20" t="s">
        <v>245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0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249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f>SUM(C98:C100)</f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640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0</v>
      </c>
      <c r="D110" s="24">
        <f>SUM(D111:D119)</f>
        <v>0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0</v>
      </c>
      <c r="D112" s="24">
        <f t="shared" ref="D112:D119" si="1">C112</f>
        <v>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0</v>
      </c>
      <c r="D117" s="24">
        <f t="shared" si="1"/>
        <v>0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0</v>
      </c>
      <c r="D119" s="24">
        <f t="shared" si="1"/>
        <v>0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18430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8830</v>
      </c>
    </row>
    <row r="139" spans="1:8" x14ac:dyDescent="0.2">
      <c r="A139" s="22">
        <v>2255</v>
      </c>
      <c r="B139" s="20" t="s">
        <v>297</v>
      </c>
      <c r="C139" s="24">
        <v>9600</v>
      </c>
    </row>
    <row r="140" spans="1:8" x14ac:dyDescent="0.2">
      <c r="A140" s="22">
        <v>2256</v>
      </c>
      <c r="B140" s="20" t="s">
        <v>298</v>
      </c>
      <c r="C140" s="24">
        <v>0</v>
      </c>
    </row>
    <row r="141" spans="1:8" x14ac:dyDescent="0.2">
      <c r="C141" s="20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>
        <v>0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3" x14ac:dyDescent="0.2">
      <c r="A145" s="22">
        <v>2199</v>
      </c>
      <c r="B145" s="20" t="s">
        <v>300</v>
      </c>
      <c r="C145" s="24">
        <v>0</v>
      </c>
    </row>
    <row r="146" spans="1:3" x14ac:dyDescent="0.2">
      <c r="A146" s="22">
        <v>2240</v>
      </c>
      <c r="B146" s="20" t="s">
        <v>301</v>
      </c>
      <c r="C146" s="24">
        <f>SUM(C147:C149)</f>
        <v>0</v>
      </c>
    </row>
    <row r="147" spans="1:3" x14ac:dyDescent="0.2">
      <c r="A147" s="22">
        <v>2241</v>
      </c>
      <c r="B147" s="20" t="s">
        <v>302</v>
      </c>
      <c r="C147" s="24">
        <v>0</v>
      </c>
    </row>
    <row r="148" spans="1:3" x14ac:dyDescent="0.2">
      <c r="A148" s="22">
        <v>2242</v>
      </c>
      <c r="B148" s="20" t="s">
        <v>303</v>
      </c>
      <c r="C148" s="24">
        <v>0</v>
      </c>
    </row>
    <row r="149" spans="1:3" x14ac:dyDescent="0.2">
      <c r="A149" s="22">
        <v>2249</v>
      </c>
      <c r="B149" s="20" t="s">
        <v>304</v>
      </c>
      <c r="C149" s="24">
        <v>0</v>
      </c>
    </row>
    <row r="150" spans="1:3" x14ac:dyDescent="0.2">
      <c r="C150" s="20">
        <v>0</v>
      </c>
    </row>
    <row r="151" spans="1:3" x14ac:dyDescent="0.2">
      <c r="B151" s="20" t="s">
        <v>639</v>
      </c>
    </row>
    <row r="152" spans="1:3" x14ac:dyDescent="0.2">
      <c r="B152" s="194" t="s">
        <v>676</v>
      </c>
      <c r="C152" s="194" t="s">
        <v>677</v>
      </c>
    </row>
    <row r="153" spans="1:3" x14ac:dyDescent="0.2">
      <c r="B153" s="194"/>
      <c r="C153" s="194"/>
    </row>
    <row r="154" spans="1:3" x14ac:dyDescent="0.2">
      <c r="B154" s="194" t="s">
        <v>678</v>
      </c>
      <c r="C154" s="194" t="s">
        <v>679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scale="6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8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149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595</v>
      </c>
    </row>
    <row r="10" spans="1:2" ht="15" customHeight="1" x14ac:dyDescent="0.2">
      <c r="A10" s="103"/>
      <c r="B10" s="102" t="s">
        <v>596</v>
      </c>
    </row>
    <row r="11" spans="1:2" ht="15" customHeight="1" x14ac:dyDescent="0.2">
      <c r="A11" s="103"/>
      <c r="B11" s="102" t="s">
        <v>127</v>
      </c>
    </row>
    <row r="12" spans="1:2" ht="15" customHeight="1" x14ac:dyDescent="0.2">
      <c r="A12" s="103"/>
      <c r="B12" s="102" t="s">
        <v>126</v>
      </c>
    </row>
    <row r="13" spans="1:2" ht="15" customHeight="1" x14ac:dyDescent="0.2">
      <c r="A13" s="103"/>
      <c r="B13" s="102" t="s">
        <v>128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137</v>
      </c>
    </row>
    <row r="20" spans="1:2" x14ac:dyDescent="0.2">
      <c r="A20" s="103"/>
    </row>
    <row r="21" spans="1:2" ht="15" customHeight="1" x14ac:dyDescent="0.2">
      <c r="A21" s="101" t="s">
        <v>133</v>
      </c>
      <c r="B21" s="1" t="s">
        <v>188</v>
      </c>
    </row>
    <row r="22" spans="1:2" ht="15" customHeight="1" x14ac:dyDescent="0.2">
      <c r="A22" s="103"/>
      <c r="B22" s="107" t="s">
        <v>189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129</v>
      </c>
    </row>
    <row r="26" spans="1:2" ht="15" customHeight="1" x14ac:dyDescent="0.2">
      <c r="A26" s="103"/>
      <c r="B26" s="106" t="s">
        <v>130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136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131</v>
      </c>
    </row>
    <row r="37" spans="1:2" ht="15" customHeight="1" x14ac:dyDescent="0.2">
      <c r="A37" s="103"/>
      <c r="B37" s="102" t="s">
        <v>138</v>
      </c>
    </row>
    <row r="38" spans="1:2" ht="15" customHeight="1" x14ac:dyDescent="0.2">
      <c r="A38" s="103"/>
      <c r="B38" s="109" t="s">
        <v>191</v>
      </c>
    </row>
    <row r="39" spans="1:2" ht="15" customHeight="1" x14ac:dyDescent="0.2">
      <c r="A39" s="103"/>
      <c r="B39" s="102" t="s">
        <v>192</v>
      </c>
    </row>
    <row r="40" spans="1:2" ht="15" customHeight="1" x14ac:dyDescent="0.2">
      <c r="A40" s="103"/>
      <c r="B40" s="102" t="s">
        <v>134</v>
      </c>
    </row>
    <row r="41" spans="1:2" ht="15" customHeight="1" x14ac:dyDescent="0.2">
      <c r="A41" s="103"/>
      <c r="B41" s="102" t="s">
        <v>135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139</v>
      </c>
    </row>
    <row r="44" spans="1:2" ht="15" customHeight="1" x14ac:dyDescent="0.2">
      <c r="A44" s="103"/>
      <c r="B44" s="102" t="s">
        <v>142</v>
      </c>
    </row>
    <row r="45" spans="1:2" ht="15" customHeight="1" x14ac:dyDescent="0.2">
      <c r="A45" s="103"/>
      <c r="B45" s="109" t="s">
        <v>193</v>
      </c>
    </row>
    <row r="46" spans="1:2" ht="15" customHeight="1" x14ac:dyDescent="0.2">
      <c r="A46" s="103"/>
      <c r="B46" s="102" t="s">
        <v>194</v>
      </c>
    </row>
    <row r="47" spans="1:2" ht="15" customHeight="1" x14ac:dyDescent="0.2">
      <c r="A47" s="103"/>
      <c r="B47" s="102" t="s">
        <v>141</v>
      </c>
    </row>
    <row r="48" spans="1:2" ht="15" customHeight="1" x14ac:dyDescent="0.2">
      <c r="A48" s="103"/>
      <c r="B48" s="102" t="s">
        <v>140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170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  <row r="172" spans="3:3" x14ac:dyDescent="0.2">
      <c r="C172" s="3">
        <v>0</v>
      </c>
    </row>
    <row r="173" spans="3:3" x14ac:dyDescent="0.2">
      <c r="C173" s="3">
        <v>0</v>
      </c>
    </row>
    <row r="175" spans="3:3" x14ac:dyDescent="0.2">
      <c r="C175" s="3">
        <v>0</v>
      </c>
    </row>
    <row r="176" spans="3:3" x14ac:dyDescent="0.2">
      <c r="C176" s="3">
        <v>0</v>
      </c>
    </row>
    <row r="178" spans="3:3" x14ac:dyDescent="0.2">
      <c r="C178" s="3">
        <v>0</v>
      </c>
    </row>
    <row r="179" spans="3:3" x14ac:dyDescent="0.2">
      <c r="C179" s="3">
        <v>0</v>
      </c>
    </row>
    <row r="181" spans="3:3" x14ac:dyDescent="0.2">
      <c r="C181" s="3">
        <v>0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5"/>
  <sheetViews>
    <sheetView zoomScaleNormal="100" workbookViewId="0">
      <selection activeCell="B231" sqref="B231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674</v>
      </c>
      <c r="B1" s="167"/>
      <c r="C1" s="167"/>
      <c r="D1" s="14" t="s">
        <v>617</v>
      </c>
      <c r="E1" s="25">
        <v>2022</v>
      </c>
    </row>
    <row r="2" spans="1:5" s="16" customFormat="1" ht="18.95" customHeight="1" x14ac:dyDescent="0.25">
      <c r="A2" s="167" t="s">
        <v>622</v>
      </c>
      <c r="B2" s="167"/>
      <c r="C2" s="167"/>
      <c r="D2" s="14" t="s">
        <v>618</v>
      </c>
      <c r="E2" s="25" t="s">
        <v>620</v>
      </c>
    </row>
    <row r="3" spans="1:5" s="16" customFormat="1" ht="18.95" customHeight="1" x14ac:dyDescent="0.25">
      <c r="A3" s="167" t="s">
        <v>675</v>
      </c>
      <c r="B3" s="167"/>
      <c r="C3" s="167"/>
      <c r="D3" s="14" t="s">
        <v>619</v>
      </c>
      <c r="E3" s="25">
        <v>3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96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x14ac:dyDescent="0.2">
      <c r="A8" s="50">
        <v>4100</v>
      </c>
      <c r="B8" s="51" t="s">
        <v>306</v>
      </c>
      <c r="C8" s="55">
        <f>SUM(C9+C19+C25+C28+C34+C37+C46)</f>
        <v>845823.15</v>
      </c>
      <c r="D8" s="92"/>
      <c r="E8" s="49"/>
    </row>
    <row r="9" spans="1:5" x14ac:dyDescent="0.2">
      <c r="A9" s="50">
        <v>4110</v>
      </c>
      <c r="B9" s="51" t="s">
        <v>307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308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309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310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311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314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494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315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316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317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495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318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319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320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321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323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324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325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326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497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498</v>
      </c>
      <c r="C34" s="55">
        <f>SUM(C35:C36)</f>
        <v>-16.850000000000001</v>
      </c>
      <c r="D34" s="92"/>
      <c r="E34" s="49"/>
    </row>
    <row r="35" spans="1:5" x14ac:dyDescent="0.2">
      <c r="A35" s="50">
        <v>4151</v>
      </c>
      <c r="B35" s="51" t="s">
        <v>498</v>
      </c>
      <c r="C35" s="55">
        <v>-16.850000000000001</v>
      </c>
      <c r="D35" s="92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500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329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330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334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612</v>
      </c>
      <c r="C46" s="55">
        <f>SUM(C47:C54)</f>
        <v>845840</v>
      </c>
      <c r="D46" s="92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504</v>
      </c>
      <c r="C49" s="55">
        <v>845840</v>
      </c>
      <c r="D49" s="92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4360370</v>
      </c>
      <c r="D58" s="92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335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336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337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512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338</v>
      </c>
      <c r="C65" s="55">
        <f>SUM(C66:C69)</f>
        <v>4360370</v>
      </c>
      <c r="D65" s="92"/>
      <c r="E65" s="49"/>
    </row>
    <row r="66" spans="1:5" x14ac:dyDescent="0.2">
      <c r="A66" s="50">
        <v>4221</v>
      </c>
      <c r="B66" s="51" t="s">
        <v>339</v>
      </c>
      <c r="C66" s="55">
        <v>4360370</v>
      </c>
      <c r="D66" s="92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2092038.3299999998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2074523.3099999998</v>
      </c>
      <c r="D99" s="57">
        <f>C99/$C$98</f>
        <v>0.99162777290031778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2074523.3099999998</v>
      </c>
      <c r="D100" s="57">
        <f t="shared" ref="D100:D163" si="0">C100/$C$98</f>
        <v>0.99162777290031778</v>
      </c>
      <c r="E100" s="56"/>
    </row>
    <row r="101" spans="1:5" x14ac:dyDescent="0.2">
      <c r="A101" s="54">
        <v>5111</v>
      </c>
      <c r="B101" s="51" t="s">
        <v>363</v>
      </c>
      <c r="C101" s="55">
        <v>1936469.67</v>
      </c>
      <c r="D101" s="57">
        <f t="shared" si="0"/>
        <v>0.92563775827185735</v>
      </c>
      <c r="E101" s="56"/>
    </row>
    <row r="102" spans="1:5" x14ac:dyDescent="0.2">
      <c r="A102" s="54">
        <v>5112</v>
      </c>
      <c r="B102" s="51" t="s">
        <v>364</v>
      </c>
      <c r="C102" s="55">
        <v>18760</v>
      </c>
      <c r="D102" s="57">
        <f t="shared" si="0"/>
        <v>8.9673309188364643E-3</v>
      </c>
      <c r="E102" s="56"/>
    </row>
    <row r="103" spans="1:5" x14ac:dyDescent="0.2">
      <c r="A103" s="54">
        <v>5113</v>
      </c>
      <c r="B103" s="51" t="s">
        <v>365</v>
      </c>
      <c r="C103" s="55">
        <v>119293.64</v>
      </c>
      <c r="D103" s="57">
        <f t="shared" si="0"/>
        <v>5.7022683709624003E-2</v>
      </c>
      <c r="E103" s="56"/>
    </row>
    <row r="104" spans="1:5" x14ac:dyDescent="0.2">
      <c r="A104" s="54">
        <v>5114</v>
      </c>
      <c r="B104" s="51" t="s">
        <v>366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367</v>
      </c>
      <c r="C105" s="55">
        <v>0</v>
      </c>
      <c r="D105" s="57">
        <f t="shared" si="0"/>
        <v>0</v>
      </c>
      <c r="E105" s="56"/>
    </row>
    <row r="106" spans="1:5" x14ac:dyDescent="0.2">
      <c r="A106" s="54">
        <v>5116</v>
      </c>
      <c r="B106" s="51" t="s">
        <v>368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0</v>
      </c>
      <c r="D107" s="57">
        <f t="shared" si="0"/>
        <v>0</v>
      </c>
      <c r="E107" s="56"/>
    </row>
    <row r="108" spans="1:5" x14ac:dyDescent="0.2">
      <c r="A108" s="54">
        <v>5121</v>
      </c>
      <c r="B108" s="51" t="s">
        <v>370</v>
      </c>
      <c r="C108" s="55">
        <v>0</v>
      </c>
      <c r="D108" s="57">
        <f t="shared" si="0"/>
        <v>0</v>
      </c>
      <c r="E108" s="56"/>
    </row>
    <row r="109" spans="1:5" x14ac:dyDescent="0.2">
      <c r="A109" s="54">
        <v>5122</v>
      </c>
      <c r="B109" s="51" t="s">
        <v>371</v>
      </c>
      <c r="C109" s="55">
        <v>0</v>
      </c>
      <c r="D109" s="57">
        <f t="shared" si="0"/>
        <v>0</v>
      </c>
      <c r="E109" s="56"/>
    </row>
    <row r="110" spans="1:5" x14ac:dyDescent="0.2">
      <c r="A110" s="54">
        <v>5123</v>
      </c>
      <c r="B110" s="51" t="s">
        <v>372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373</v>
      </c>
      <c r="C111" s="55">
        <v>0</v>
      </c>
      <c r="D111" s="57">
        <f t="shared" si="0"/>
        <v>0</v>
      </c>
      <c r="E111" s="56"/>
    </row>
    <row r="112" spans="1:5" x14ac:dyDescent="0.2">
      <c r="A112" s="54">
        <v>5125</v>
      </c>
      <c r="B112" s="51" t="s">
        <v>374</v>
      </c>
      <c r="C112" s="55">
        <v>0</v>
      </c>
      <c r="D112" s="57">
        <f t="shared" si="0"/>
        <v>0</v>
      </c>
      <c r="E112" s="56"/>
    </row>
    <row r="113" spans="1:5" x14ac:dyDescent="0.2">
      <c r="A113" s="54">
        <v>5126</v>
      </c>
      <c r="B113" s="51" t="s">
        <v>375</v>
      </c>
      <c r="C113" s="55">
        <v>0</v>
      </c>
      <c r="D113" s="57">
        <f t="shared" si="0"/>
        <v>0</v>
      </c>
      <c r="E113" s="56"/>
    </row>
    <row r="114" spans="1:5" x14ac:dyDescent="0.2">
      <c r="A114" s="54">
        <v>5127</v>
      </c>
      <c r="B114" s="51" t="s">
        <v>376</v>
      </c>
      <c r="C114" s="55">
        <v>0</v>
      </c>
      <c r="D114" s="57">
        <f t="shared" si="0"/>
        <v>0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0</v>
      </c>
      <c r="D116" s="57">
        <f t="shared" si="0"/>
        <v>0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0</v>
      </c>
      <c r="D117" s="57">
        <f t="shared" si="0"/>
        <v>0</v>
      </c>
      <c r="E117" s="56"/>
    </row>
    <row r="118" spans="1:5" x14ac:dyDescent="0.2">
      <c r="A118" s="54">
        <v>5131</v>
      </c>
      <c r="B118" s="51" t="s">
        <v>380</v>
      </c>
      <c r="C118" s="55">
        <v>0</v>
      </c>
      <c r="D118" s="57">
        <f t="shared" si="0"/>
        <v>0</v>
      </c>
      <c r="E118" s="56"/>
    </row>
    <row r="119" spans="1:5" x14ac:dyDescent="0.2">
      <c r="A119" s="54">
        <v>5132</v>
      </c>
      <c r="B119" s="51" t="s">
        <v>381</v>
      </c>
      <c r="C119" s="55">
        <v>0</v>
      </c>
      <c r="D119" s="57">
        <f t="shared" si="0"/>
        <v>0</v>
      </c>
      <c r="E119" s="56"/>
    </row>
    <row r="120" spans="1:5" x14ac:dyDescent="0.2">
      <c r="A120" s="54">
        <v>5133</v>
      </c>
      <c r="B120" s="51" t="s">
        <v>382</v>
      </c>
      <c r="C120" s="55">
        <v>0</v>
      </c>
      <c r="D120" s="57">
        <f t="shared" si="0"/>
        <v>0</v>
      </c>
      <c r="E120" s="56"/>
    </row>
    <row r="121" spans="1:5" x14ac:dyDescent="0.2">
      <c r="A121" s="54">
        <v>5134</v>
      </c>
      <c r="B121" s="51" t="s">
        <v>383</v>
      </c>
      <c r="C121" s="55">
        <v>0</v>
      </c>
      <c r="D121" s="57">
        <f t="shared" si="0"/>
        <v>0</v>
      </c>
      <c r="E121" s="56"/>
    </row>
    <row r="122" spans="1:5" x14ac:dyDescent="0.2">
      <c r="A122" s="54">
        <v>5135</v>
      </c>
      <c r="B122" s="51" t="s">
        <v>384</v>
      </c>
      <c r="C122" s="55">
        <v>0</v>
      </c>
      <c r="D122" s="57">
        <f t="shared" si="0"/>
        <v>0</v>
      </c>
      <c r="E122" s="56"/>
    </row>
    <row r="123" spans="1:5" x14ac:dyDescent="0.2">
      <c r="A123" s="54">
        <v>5136</v>
      </c>
      <c r="B123" s="51" t="s">
        <v>385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386</v>
      </c>
      <c r="C124" s="55">
        <v>0</v>
      </c>
      <c r="D124" s="57">
        <f t="shared" si="0"/>
        <v>0</v>
      </c>
      <c r="E124" s="56"/>
    </row>
    <row r="125" spans="1:5" x14ac:dyDescent="0.2">
      <c r="A125" s="54">
        <v>5138</v>
      </c>
      <c r="B125" s="51" t="s">
        <v>387</v>
      </c>
      <c r="C125" s="55">
        <v>0</v>
      </c>
      <c r="D125" s="57">
        <f t="shared" si="0"/>
        <v>0</v>
      </c>
      <c r="E125" s="56"/>
    </row>
    <row r="126" spans="1:5" x14ac:dyDescent="0.2">
      <c r="A126" s="54">
        <v>5139</v>
      </c>
      <c r="B126" s="51" t="s">
        <v>388</v>
      </c>
      <c r="C126" s="55">
        <v>0</v>
      </c>
      <c r="D126" s="57">
        <f t="shared" si="0"/>
        <v>0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0</v>
      </c>
      <c r="D127" s="57">
        <f t="shared" si="0"/>
        <v>0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394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396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0</v>
      </c>
      <c r="D137" s="57">
        <f t="shared" si="0"/>
        <v>0</v>
      </c>
      <c r="E137" s="56"/>
    </row>
    <row r="138" spans="1:5" x14ac:dyDescent="0.2">
      <c r="A138" s="54">
        <v>5241</v>
      </c>
      <c r="B138" s="51" t="s">
        <v>398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399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400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401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402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403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411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424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17515.02</v>
      </c>
      <c r="D185" s="57">
        <f t="shared" si="1"/>
        <v>8.3722270996822515E-3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17515.02</v>
      </c>
      <c r="D186" s="57">
        <f t="shared" si="1"/>
        <v>8.3722270996822515E-3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17515.02</v>
      </c>
      <c r="D191" s="57">
        <f t="shared" si="1"/>
        <v>8.3722270996822515E-3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B222" s="20" t="s">
        <v>639</v>
      </c>
    </row>
    <row r="223" spans="1:5" x14ac:dyDescent="0.2">
      <c r="B223" s="194" t="s">
        <v>676</v>
      </c>
      <c r="C223" s="194" t="s">
        <v>677</v>
      </c>
    </row>
    <row r="224" spans="1:5" x14ac:dyDescent="0.2">
      <c r="B224" s="194"/>
      <c r="C224" s="194"/>
    </row>
    <row r="225" spans="2:3" x14ac:dyDescent="0.2">
      <c r="B225" s="194" t="s">
        <v>678</v>
      </c>
      <c r="C225" s="194" t="s">
        <v>679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3622047244094491" right="0.23622047244094491" top="0.74803149606299213" bottom="0.74803149606299213" header="0.31496062992125984" footer="0.31496062992125984"/>
  <pageSetup paperSize="9" scale="7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190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577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148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578</v>
      </c>
      <c r="B9" s="104" t="s">
        <v>150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580</v>
      </c>
      <c r="B12" s="104" t="s">
        <v>150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581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202" spans="3:3" x14ac:dyDescent="0.2">
      <c r="C202" s="3">
        <v>0</v>
      </c>
    </row>
    <row r="203" spans="3:3" x14ac:dyDescent="0.2">
      <c r="C203" s="3">
        <v>0</v>
      </c>
    </row>
    <row r="205" spans="3:3" x14ac:dyDescent="0.2">
      <c r="C205" s="3">
        <v>0</v>
      </c>
    </row>
    <row r="207" spans="3:3" x14ac:dyDescent="0.2">
      <c r="C207" s="3">
        <v>0</v>
      </c>
    </row>
    <row r="209" spans="3:3" x14ac:dyDescent="0.2">
      <c r="C209" s="3">
        <v>0</v>
      </c>
    </row>
    <row r="210" spans="3:3" x14ac:dyDescent="0.2">
      <c r="C210" s="3">
        <v>0</v>
      </c>
    </row>
    <row r="211" spans="3:3" x14ac:dyDescent="0.2">
      <c r="C211" s="3">
        <v>0</v>
      </c>
    </row>
    <row r="212" spans="3:3" x14ac:dyDescent="0.2">
      <c r="C212" s="3">
        <v>0</v>
      </c>
    </row>
    <row r="213" spans="3:3" x14ac:dyDescent="0.2">
      <c r="C213" s="3">
        <v>0</v>
      </c>
    </row>
    <row r="214" spans="3:3" x14ac:dyDescent="0.2">
      <c r="C214" s="3">
        <v>0</v>
      </c>
    </row>
    <row r="215" spans="3:3" x14ac:dyDescent="0.2">
      <c r="C215" s="3">
        <v>0</v>
      </c>
    </row>
    <row r="216" spans="3:3" x14ac:dyDescent="0.2">
      <c r="C216" s="3">
        <v>0</v>
      </c>
    </row>
    <row r="217" spans="3:3" x14ac:dyDescent="0.2">
      <c r="C217" s="3">
        <v>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>
      <selection activeCell="E34" sqref="A1:E34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674</v>
      </c>
      <c r="B1" s="171"/>
      <c r="C1" s="171"/>
      <c r="D1" s="27" t="s">
        <v>617</v>
      </c>
      <c r="E1" s="28">
        <v>2022</v>
      </c>
    </row>
    <row r="2" spans="1:5" ht="18.95" customHeight="1" x14ac:dyDescent="0.2">
      <c r="A2" s="171" t="s">
        <v>623</v>
      </c>
      <c r="B2" s="171"/>
      <c r="C2" s="171"/>
      <c r="D2" s="27" t="s">
        <v>618</v>
      </c>
      <c r="E2" s="28" t="s">
        <v>620</v>
      </c>
    </row>
    <row r="3" spans="1:5" ht="18.95" customHeight="1" x14ac:dyDescent="0.2">
      <c r="A3" s="171" t="s">
        <v>675</v>
      </c>
      <c r="B3" s="171"/>
      <c r="C3" s="171"/>
      <c r="D3" s="27" t="s">
        <v>619</v>
      </c>
      <c r="E3" s="28">
        <v>3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167878.29</v>
      </c>
    </row>
    <row r="9" spans="1:5" x14ac:dyDescent="0.2">
      <c r="A9" s="33">
        <v>3120</v>
      </c>
      <c r="B9" s="29" t="s">
        <v>469</v>
      </c>
      <c r="C9" s="34">
        <v>0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394435.22</v>
      </c>
    </row>
    <row r="15" spans="1:5" x14ac:dyDescent="0.2">
      <c r="A15" s="33">
        <v>3220</v>
      </c>
      <c r="B15" s="29" t="s">
        <v>473</v>
      </c>
      <c r="C15" s="34">
        <v>711658.45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B29" s="29" t="s">
        <v>639</v>
      </c>
    </row>
    <row r="30" spans="1:3" x14ac:dyDescent="0.2">
      <c r="B30" s="194" t="s">
        <v>676</v>
      </c>
      <c r="C30" s="194" t="s">
        <v>677</v>
      </c>
    </row>
    <row r="31" spans="1:3" x14ac:dyDescent="0.2">
      <c r="B31" s="194"/>
      <c r="C31" s="194"/>
    </row>
    <row r="32" spans="1:3" x14ac:dyDescent="0.2">
      <c r="B32" s="194" t="s">
        <v>678</v>
      </c>
      <c r="C32" s="194" t="s">
        <v>679</v>
      </c>
    </row>
    <row r="38" spans="3:4" x14ac:dyDescent="0.2">
      <c r="D38" s="29">
        <v>0</v>
      </c>
    </row>
    <row r="39" spans="3:4" x14ac:dyDescent="0.2">
      <c r="C39" s="29">
        <v>0</v>
      </c>
      <c r="D39" s="29">
        <v>0</v>
      </c>
    </row>
    <row r="40" spans="3:4" x14ac:dyDescent="0.2">
      <c r="C40" s="29">
        <v>0</v>
      </c>
      <c r="D40" s="29">
        <v>0</v>
      </c>
    </row>
    <row r="41" spans="3:4" x14ac:dyDescent="0.2">
      <c r="C41" s="29">
        <v>0</v>
      </c>
      <c r="D41" s="29">
        <v>0</v>
      </c>
    </row>
    <row r="42" spans="3:4" x14ac:dyDescent="0.2">
      <c r="C42" s="29">
        <v>0</v>
      </c>
      <c r="D42" s="29">
        <v>0</v>
      </c>
    </row>
    <row r="46" spans="3:4" x14ac:dyDescent="0.2">
      <c r="C46" s="29">
        <v>2022</v>
      </c>
      <c r="D46" s="29">
        <v>2021</v>
      </c>
    </row>
    <row r="47" spans="3:4" x14ac:dyDescent="0.2">
      <c r="C47" s="29">
        <v>394435.22</v>
      </c>
      <c r="D47" s="29">
        <v>135431.64000000001</v>
      </c>
    </row>
    <row r="50" spans="3:4" x14ac:dyDescent="0.2">
      <c r="C50" s="29">
        <v>0</v>
      </c>
      <c r="D50" s="29">
        <v>0</v>
      </c>
    </row>
    <row r="53" spans="3:4" x14ac:dyDescent="0.2">
      <c r="C53" s="29">
        <v>0</v>
      </c>
      <c r="D53" s="29">
        <v>0</v>
      </c>
    </row>
    <row r="55" spans="3:4" x14ac:dyDescent="0.2">
      <c r="C55" s="29">
        <v>0</v>
      </c>
      <c r="D55" s="29">
        <v>0</v>
      </c>
    </row>
    <row r="57" spans="3:4" x14ac:dyDescent="0.2">
      <c r="C57" s="29">
        <v>0</v>
      </c>
      <c r="D57" s="29">
        <v>0</v>
      </c>
    </row>
    <row r="59" spans="3:4" x14ac:dyDescent="0.2">
      <c r="C59" s="29">
        <v>0</v>
      </c>
      <c r="D59" s="29">
        <v>0</v>
      </c>
    </row>
    <row r="61" spans="3:4" x14ac:dyDescent="0.2">
      <c r="C61" s="29">
        <v>0</v>
      </c>
      <c r="D61" s="29">
        <v>0</v>
      </c>
    </row>
    <row r="62" spans="3:4" x14ac:dyDescent="0.2">
      <c r="C62" s="29">
        <v>0</v>
      </c>
      <c r="D62" s="29">
        <v>0</v>
      </c>
    </row>
    <row r="65" spans="3:4" x14ac:dyDescent="0.2">
      <c r="C65" s="29">
        <v>0</v>
      </c>
      <c r="D65" s="29">
        <v>0</v>
      </c>
    </row>
    <row r="66" spans="3:4" x14ac:dyDescent="0.2">
      <c r="C66" s="29">
        <v>0</v>
      </c>
      <c r="D66" s="29">
        <v>0</v>
      </c>
    </row>
    <row r="67" spans="3:4" x14ac:dyDescent="0.2">
      <c r="C67" s="29">
        <v>0</v>
      </c>
      <c r="D67" s="29">
        <v>0</v>
      </c>
    </row>
    <row r="68" spans="3:4" x14ac:dyDescent="0.2">
      <c r="C68" s="29">
        <v>0</v>
      </c>
      <c r="D68" s="29">
        <v>0</v>
      </c>
    </row>
    <row r="69" spans="3:4" x14ac:dyDescent="0.2">
      <c r="C69" s="29">
        <v>17515.02</v>
      </c>
      <c r="D69" s="29">
        <v>0</v>
      </c>
    </row>
    <row r="70" spans="3:4" x14ac:dyDescent="0.2">
      <c r="C70" s="29">
        <v>0</v>
      </c>
      <c r="D70" s="29">
        <v>0</v>
      </c>
    </row>
    <row r="71" spans="3:4" x14ac:dyDescent="0.2">
      <c r="C71" s="29">
        <v>0</v>
      </c>
      <c r="D71" s="29">
        <v>0</v>
      </c>
    </row>
    <row r="72" spans="3:4" x14ac:dyDescent="0.2">
      <c r="C72" s="29">
        <v>0</v>
      </c>
      <c r="D72" s="29">
        <v>0</v>
      </c>
    </row>
    <row r="74" spans="3:4" x14ac:dyDescent="0.2">
      <c r="C74" s="29">
        <v>0</v>
      </c>
      <c r="D74" s="29">
        <v>0</v>
      </c>
    </row>
    <row r="75" spans="3:4" x14ac:dyDescent="0.2">
      <c r="C75" s="29">
        <v>0</v>
      </c>
      <c r="D75" s="29">
        <v>0</v>
      </c>
    </row>
    <row r="77" spans="3:4" x14ac:dyDescent="0.2">
      <c r="C77" s="29">
        <v>0</v>
      </c>
      <c r="D77" s="29">
        <v>0</v>
      </c>
    </row>
    <row r="78" spans="3:4" x14ac:dyDescent="0.2">
      <c r="C78" s="29">
        <v>0</v>
      </c>
      <c r="D78" s="29">
        <v>0</v>
      </c>
    </row>
    <row r="79" spans="3:4" x14ac:dyDescent="0.2">
      <c r="C79" s="29">
        <v>0</v>
      </c>
      <c r="D79" s="29">
        <v>0</v>
      </c>
    </row>
    <row r="80" spans="3:4" x14ac:dyDescent="0.2">
      <c r="C80" s="29">
        <v>0</v>
      </c>
      <c r="D80" s="29">
        <v>0</v>
      </c>
    </row>
    <row r="81" spans="3:4" x14ac:dyDescent="0.2">
      <c r="C81" s="29">
        <v>0</v>
      </c>
      <c r="D81" s="29">
        <v>0</v>
      </c>
    </row>
    <row r="83" spans="3:4" x14ac:dyDescent="0.2">
      <c r="C83" s="29">
        <v>0</v>
      </c>
      <c r="D83" s="29">
        <v>0</v>
      </c>
    </row>
    <row r="85" spans="3:4" x14ac:dyDescent="0.2">
      <c r="C85" s="29">
        <v>0</v>
      </c>
      <c r="D85" s="29">
        <v>0</v>
      </c>
    </row>
    <row r="87" spans="3:4" x14ac:dyDescent="0.2">
      <c r="C87" s="29">
        <v>0</v>
      </c>
      <c r="D87" s="29">
        <v>0</v>
      </c>
    </row>
    <row r="88" spans="3:4" x14ac:dyDescent="0.2">
      <c r="C88" s="29">
        <v>0</v>
      </c>
      <c r="D88" s="29">
        <v>0</v>
      </c>
    </row>
    <row r="89" spans="3:4" x14ac:dyDescent="0.2">
      <c r="C89" s="29">
        <v>0</v>
      </c>
      <c r="D89" s="29">
        <v>0</v>
      </c>
    </row>
    <row r="90" spans="3:4" x14ac:dyDescent="0.2">
      <c r="C90" s="29">
        <v>0</v>
      </c>
      <c r="D90" s="29">
        <v>0</v>
      </c>
    </row>
    <row r="91" spans="3:4" x14ac:dyDescent="0.2">
      <c r="C91" s="29">
        <v>0</v>
      </c>
      <c r="D91" s="29">
        <v>0</v>
      </c>
    </row>
    <row r="92" spans="3:4" x14ac:dyDescent="0.2">
      <c r="C92" s="29">
        <v>0</v>
      </c>
      <c r="D92" s="29">
        <v>0</v>
      </c>
    </row>
    <row r="93" spans="3:4" x14ac:dyDescent="0.2">
      <c r="C93" s="29">
        <v>0</v>
      </c>
      <c r="D93" s="29">
        <v>0</v>
      </c>
    </row>
    <row r="94" spans="3:4" x14ac:dyDescent="0.2">
      <c r="C94" s="29">
        <v>0</v>
      </c>
      <c r="D94" s="29">
        <v>0</v>
      </c>
    </row>
    <row r="97" spans="3:4" x14ac:dyDescent="0.2">
      <c r="C97" s="29">
        <v>0</v>
      </c>
      <c r="D97" s="29">
        <v>0</v>
      </c>
    </row>
    <row r="99" spans="3:4" x14ac:dyDescent="0.2">
      <c r="C99" s="29">
        <v>0</v>
      </c>
      <c r="D99" s="29">
        <v>0</v>
      </c>
    </row>
    <row r="100" spans="3:4" x14ac:dyDescent="0.2">
      <c r="C100" s="2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paperSize="9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09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175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  <row r="100" spans="3:4" x14ac:dyDescent="0.2">
      <c r="D100" s="3">
        <v>0</v>
      </c>
    </row>
    <row r="101" spans="3:4" x14ac:dyDescent="0.2">
      <c r="C101" s="3">
        <v>0</v>
      </c>
      <c r="D101" s="3">
        <v>0</v>
      </c>
    </row>
    <row r="106" spans="3:4" x14ac:dyDescent="0.2">
      <c r="C106" s="3">
        <v>0</v>
      </c>
    </row>
    <row r="107" spans="3:4" x14ac:dyDescent="0.2">
      <c r="C107" s="3">
        <v>0</v>
      </c>
    </row>
    <row r="108" spans="3:4" x14ac:dyDescent="0.2">
      <c r="C108" s="3">
        <v>0</v>
      </c>
    </row>
    <row r="109" spans="3:4" x14ac:dyDescent="0.2">
      <c r="C109" s="3">
        <v>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9"/>
  <sheetViews>
    <sheetView topLeftCell="A49" workbookViewId="0">
      <selection activeCell="B127" sqref="B127:C129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674</v>
      </c>
      <c r="B1" s="171"/>
      <c r="C1" s="171"/>
      <c r="D1" s="27" t="s">
        <v>617</v>
      </c>
      <c r="E1" s="28">
        <v>2022</v>
      </c>
    </row>
    <row r="2" spans="1:5" s="35" customFormat="1" ht="18.95" customHeight="1" x14ac:dyDescent="0.25">
      <c r="A2" s="171" t="s">
        <v>624</v>
      </c>
      <c r="B2" s="171"/>
      <c r="C2" s="171"/>
      <c r="D2" s="27" t="s">
        <v>618</v>
      </c>
      <c r="E2" s="28" t="s">
        <v>620</v>
      </c>
    </row>
    <row r="3" spans="1:5" s="35" customFormat="1" ht="18.95" customHeight="1" x14ac:dyDescent="0.25">
      <c r="A3" s="171" t="s">
        <v>675</v>
      </c>
      <c r="B3" s="171"/>
      <c r="C3" s="171"/>
      <c r="D3" s="27" t="s">
        <v>619</v>
      </c>
      <c r="E3" s="28">
        <v>3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663</v>
      </c>
      <c r="C7" s="129">
        <v>2022</v>
      </c>
      <c r="D7" s="129">
        <v>2021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0</v>
      </c>
      <c r="D9" s="34">
        <v>0</v>
      </c>
    </row>
    <row r="10" spans="1:5" x14ac:dyDescent="0.2">
      <c r="A10" s="33">
        <v>1113</v>
      </c>
      <c r="B10" s="29" t="s">
        <v>488</v>
      </c>
      <c r="C10" s="34">
        <v>909698.25</v>
      </c>
      <c r="D10" s="34">
        <v>561906.86</v>
      </c>
    </row>
    <row r="11" spans="1:5" x14ac:dyDescent="0.2">
      <c r="A11" s="33">
        <v>1114</v>
      </c>
      <c r="B11" s="29" t="s">
        <v>197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198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641</v>
      </c>
      <c r="C15" s="135">
        <f>SUM(C8:C14)</f>
        <v>909698.25</v>
      </c>
      <c r="D15" s="135">
        <f>SUM(D8:D14)</f>
        <v>561906.86</v>
      </c>
    </row>
    <row r="18" spans="1:5" x14ac:dyDescent="0.2">
      <c r="A18" s="31" t="s">
        <v>178</v>
      </c>
      <c r="B18" s="31"/>
      <c r="C18" s="31"/>
      <c r="D18" s="31"/>
      <c r="E18" s="130"/>
    </row>
    <row r="19" spans="1:5" x14ac:dyDescent="0.2">
      <c r="A19" s="32" t="s">
        <v>146</v>
      </c>
      <c r="B19" s="32" t="s">
        <v>663</v>
      </c>
      <c r="C19" s="144" t="s">
        <v>662</v>
      </c>
      <c r="D19" s="144" t="s">
        <v>181</v>
      </c>
      <c r="E19" s="130"/>
    </row>
    <row r="20" spans="1:5" x14ac:dyDescent="0.2">
      <c r="A20" s="133">
        <v>1230</v>
      </c>
      <c r="B20" s="134" t="s">
        <v>230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231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232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233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234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235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236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237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238</v>
      </c>
      <c r="C28" s="135">
        <f>SUM(C29:C36)</f>
        <v>25771.59</v>
      </c>
      <c r="D28" s="135">
        <f>SUM(D29:D36)</f>
        <v>25771.59</v>
      </c>
      <c r="E28" s="130"/>
    </row>
    <row r="29" spans="1:5" x14ac:dyDescent="0.2">
      <c r="A29" s="33">
        <v>1241</v>
      </c>
      <c r="B29" s="29" t="s">
        <v>239</v>
      </c>
      <c r="C29" s="34">
        <v>16583.8</v>
      </c>
      <c r="D29" s="132">
        <v>16583.8</v>
      </c>
      <c r="E29" s="130"/>
    </row>
    <row r="30" spans="1:5" x14ac:dyDescent="0.2">
      <c r="A30" s="33">
        <v>1242</v>
      </c>
      <c r="B30" s="29" t="s">
        <v>240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241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242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243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244</v>
      </c>
      <c r="C34" s="34">
        <v>9187.7900000000009</v>
      </c>
      <c r="D34" s="132">
        <v>9187.7900000000009</v>
      </c>
    </row>
    <row r="35" spans="1:5" x14ac:dyDescent="0.2">
      <c r="A35" s="33">
        <v>1247</v>
      </c>
      <c r="B35" s="29" t="s">
        <v>245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248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249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250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32">
        <v>0</v>
      </c>
    </row>
    <row r="43" spans="1:5" x14ac:dyDescent="0.2">
      <c r="B43" s="136" t="s">
        <v>642</v>
      </c>
      <c r="C43" s="135">
        <f>C20+C28+C37</f>
        <v>25771.59</v>
      </c>
      <c r="D43" s="135">
        <f>D20+D28+D37</f>
        <v>25771.59</v>
      </c>
    </row>
    <row r="44" spans="1:5" s="130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663</v>
      </c>
      <c r="C46" s="129" t="s">
        <v>625</v>
      </c>
      <c r="D46" s="129" t="s">
        <v>626</v>
      </c>
      <c r="E46" s="32"/>
    </row>
    <row r="47" spans="1:5" s="130" customFormat="1" x14ac:dyDescent="0.2">
      <c r="A47" s="133">
        <v>3210</v>
      </c>
      <c r="B47" s="134" t="s">
        <v>643</v>
      </c>
      <c r="C47" s="135">
        <v>0</v>
      </c>
      <c r="D47" s="135">
        <v>0</v>
      </c>
    </row>
    <row r="48" spans="1:5" x14ac:dyDescent="0.2">
      <c r="A48" s="131"/>
      <c r="B48" s="136" t="s">
        <v>631</v>
      </c>
      <c r="C48" s="135">
        <f>C51+C63+C95+C98+C49</f>
        <v>0</v>
      </c>
      <c r="D48" s="135">
        <f>D51+D63+D95+D98+D49</f>
        <v>0</v>
      </c>
    </row>
    <row r="49" spans="1:4" s="130" customFormat="1" x14ac:dyDescent="0.2">
      <c r="A49" s="153">
        <v>5100</v>
      </c>
      <c r="B49" s="154" t="s">
        <v>361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664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426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632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428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633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431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634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434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635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635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636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438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439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440</v>
      </c>
      <c r="C63" s="135">
        <f>C64+C73+C76+C82+C84+C86</f>
        <v>0</v>
      </c>
      <c r="D63" s="135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0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0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0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133">
        <v>5600</v>
      </c>
      <c r="B95" s="134" t="s">
        <v>79</v>
      </c>
      <c r="C95" s="135">
        <f>C96</f>
        <v>0</v>
      </c>
      <c r="D95" s="135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0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0</v>
      </c>
      <c r="D97" s="34">
        <v>0</v>
      </c>
    </row>
    <row r="98" spans="1:4" x14ac:dyDescent="0.2">
      <c r="A98" s="133">
        <v>2110</v>
      </c>
      <c r="B98" s="139" t="s">
        <v>644</v>
      </c>
      <c r="C98" s="135">
        <f>SUM(C99:C103)</f>
        <v>0</v>
      </c>
      <c r="D98" s="135">
        <f>SUM(D99:D103)</f>
        <v>0</v>
      </c>
    </row>
    <row r="99" spans="1:4" x14ac:dyDescent="0.2">
      <c r="A99" s="131">
        <v>2111</v>
      </c>
      <c r="B99" s="130" t="s">
        <v>645</v>
      </c>
      <c r="C99" s="132">
        <v>0</v>
      </c>
      <c r="D99" s="132">
        <v>0</v>
      </c>
    </row>
    <row r="100" spans="1:4" x14ac:dyDescent="0.2">
      <c r="A100" s="131">
        <v>2112</v>
      </c>
      <c r="B100" s="130" t="s">
        <v>646</v>
      </c>
      <c r="C100" s="132">
        <v>0</v>
      </c>
      <c r="D100" s="132">
        <v>0</v>
      </c>
    </row>
    <row r="101" spans="1:4" x14ac:dyDescent="0.2">
      <c r="A101" s="131">
        <v>2112</v>
      </c>
      <c r="B101" s="130" t="s">
        <v>647</v>
      </c>
      <c r="C101" s="132">
        <v>0</v>
      </c>
      <c r="D101" s="132">
        <v>0</v>
      </c>
    </row>
    <row r="102" spans="1:4" x14ac:dyDescent="0.2">
      <c r="A102" s="131">
        <v>2115</v>
      </c>
      <c r="B102" s="130" t="s">
        <v>648</v>
      </c>
      <c r="C102" s="132">
        <v>0</v>
      </c>
      <c r="D102" s="132">
        <v>0</v>
      </c>
    </row>
    <row r="103" spans="1:4" x14ac:dyDescent="0.2">
      <c r="A103" s="131">
        <v>2114</v>
      </c>
      <c r="B103" s="130" t="s">
        <v>649</v>
      </c>
      <c r="C103" s="132">
        <v>0</v>
      </c>
      <c r="D103" s="132">
        <v>0</v>
      </c>
    </row>
    <row r="104" spans="1:4" x14ac:dyDescent="0.2">
      <c r="A104" s="131"/>
      <c r="B104" s="136" t="s">
        <v>650</v>
      </c>
      <c r="C104" s="135">
        <f>+C105</f>
        <v>0</v>
      </c>
      <c r="D104" s="135">
        <f>+D105</f>
        <v>0</v>
      </c>
    </row>
    <row r="105" spans="1:4" s="130" customFormat="1" x14ac:dyDescent="0.2">
      <c r="A105" s="153">
        <v>3100</v>
      </c>
      <c r="B105" s="159" t="s">
        <v>665</v>
      </c>
      <c r="C105" s="160">
        <f>SUM(C106:C109)</f>
        <v>0</v>
      </c>
      <c r="D105" s="160">
        <f>SUM(D106:D109)</f>
        <v>0</v>
      </c>
    </row>
    <row r="106" spans="1:4" s="130" customFormat="1" x14ac:dyDescent="0.2">
      <c r="A106" s="156"/>
      <c r="B106" s="161" t="s">
        <v>666</v>
      </c>
      <c r="C106" s="162">
        <v>0</v>
      </c>
      <c r="D106" s="162">
        <v>0</v>
      </c>
    </row>
    <row r="107" spans="1:4" s="130" customFormat="1" x14ac:dyDescent="0.2">
      <c r="A107" s="156"/>
      <c r="B107" s="161" t="s">
        <v>667</v>
      </c>
      <c r="C107" s="162">
        <v>0</v>
      </c>
      <c r="D107" s="162">
        <v>0</v>
      </c>
    </row>
    <row r="108" spans="1:4" s="130" customFormat="1" x14ac:dyDescent="0.2">
      <c r="A108" s="156"/>
      <c r="B108" s="161" t="s">
        <v>668</v>
      </c>
      <c r="C108" s="162">
        <v>0</v>
      </c>
      <c r="D108" s="162">
        <v>0</v>
      </c>
    </row>
    <row r="109" spans="1:4" s="130" customFormat="1" x14ac:dyDescent="0.2">
      <c r="A109" s="156"/>
      <c r="B109" s="161" t="s">
        <v>669</v>
      </c>
      <c r="C109" s="162">
        <v>0</v>
      </c>
      <c r="D109" s="162">
        <v>0</v>
      </c>
    </row>
    <row r="110" spans="1:4" s="130" customFormat="1" x14ac:dyDescent="0.2">
      <c r="A110" s="156"/>
      <c r="B110" s="164" t="s">
        <v>670</v>
      </c>
      <c r="C110" s="155">
        <f>+C111</f>
        <v>0</v>
      </c>
      <c r="D110" s="155">
        <f>+D111</f>
        <v>0</v>
      </c>
    </row>
    <row r="111" spans="1:4" s="130" customFormat="1" x14ac:dyDescent="0.2">
      <c r="A111" s="153">
        <v>1270</v>
      </c>
      <c r="B111" s="163" t="s">
        <v>254</v>
      </c>
      <c r="C111" s="160">
        <f>+C112</f>
        <v>0</v>
      </c>
      <c r="D111" s="160">
        <f>+D112</f>
        <v>0</v>
      </c>
    </row>
    <row r="112" spans="1:4" s="130" customFormat="1" x14ac:dyDescent="0.2">
      <c r="A112" s="156">
        <v>1273</v>
      </c>
      <c r="B112" s="157" t="s">
        <v>671</v>
      </c>
      <c r="C112" s="162">
        <v>0</v>
      </c>
      <c r="D112" s="162">
        <v>0</v>
      </c>
    </row>
    <row r="113" spans="1:4" s="130" customFormat="1" x14ac:dyDescent="0.2">
      <c r="A113" s="156"/>
      <c r="B113" s="164" t="s">
        <v>672</v>
      </c>
      <c r="C113" s="155">
        <f>+C114+C116</f>
        <v>0</v>
      </c>
      <c r="D113" s="155">
        <f>+D114+D116</f>
        <v>0</v>
      </c>
    </row>
    <row r="114" spans="1:4" s="130" customFormat="1" x14ac:dyDescent="0.2">
      <c r="A114" s="153">
        <v>4300</v>
      </c>
      <c r="B114" s="159" t="s">
        <v>673</v>
      </c>
      <c r="C114" s="160">
        <f>+C115</f>
        <v>0</v>
      </c>
      <c r="D114" s="165">
        <f>+D115</f>
        <v>0</v>
      </c>
    </row>
    <row r="115" spans="1:4" s="130" customFormat="1" x14ac:dyDescent="0.2">
      <c r="A115" s="156">
        <v>4399</v>
      </c>
      <c r="B115" s="161" t="s">
        <v>354</v>
      </c>
      <c r="C115" s="162">
        <v>0</v>
      </c>
      <c r="D115" s="162">
        <v>0</v>
      </c>
    </row>
    <row r="116" spans="1:4" x14ac:dyDescent="0.2">
      <c r="A116" s="133">
        <v>1120</v>
      </c>
      <c r="B116" s="140" t="s">
        <v>651</v>
      </c>
      <c r="C116" s="135">
        <f>SUM(C117:C125)</f>
        <v>0</v>
      </c>
      <c r="D116" s="135">
        <f>SUM(D117:D125)</f>
        <v>0</v>
      </c>
    </row>
    <row r="117" spans="1:4" x14ac:dyDescent="0.2">
      <c r="A117" s="131">
        <v>1124</v>
      </c>
      <c r="B117" s="141" t="s">
        <v>652</v>
      </c>
      <c r="C117" s="142">
        <v>0</v>
      </c>
      <c r="D117" s="132">
        <v>0</v>
      </c>
    </row>
    <row r="118" spans="1:4" x14ac:dyDescent="0.2">
      <c r="A118" s="131">
        <v>1124</v>
      </c>
      <c r="B118" s="141" t="s">
        <v>653</v>
      </c>
      <c r="C118" s="142">
        <v>0</v>
      </c>
      <c r="D118" s="132">
        <v>0</v>
      </c>
    </row>
    <row r="119" spans="1:4" x14ac:dyDescent="0.2">
      <c r="A119" s="131">
        <v>1124</v>
      </c>
      <c r="B119" s="141" t="s">
        <v>654</v>
      </c>
      <c r="C119" s="142">
        <v>0</v>
      </c>
      <c r="D119" s="132">
        <v>0</v>
      </c>
    </row>
    <row r="120" spans="1:4" x14ac:dyDescent="0.2">
      <c r="A120" s="131">
        <v>1124</v>
      </c>
      <c r="B120" s="141" t="s">
        <v>655</v>
      </c>
      <c r="C120" s="142">
        <v>0</v>
      </c>
      <c r="D120" s="132">
        <v>0</v>
      </c>
    </row>
    <row r="121" spans="1:4" x14ac:dyDescent="0.2">
      <c r="A121" s="131">
        <v>1124</v>
      </c>
      <c r="B121" s="141" t="s">
        <v>656</v>
      </c>
      <c r="C121" s="132">
        <v>0</v>
      </c>
      <c r="D121" s="132">
        <v>0</v>
      </c>
    </row>
    <row r="122" spans="1:4" x14ac:dyDescent="0.2">
      <c r="A122" s="131">
        <v>1124</v>
      </c>
      <c r="B122" s="141" t="s">
        <v>657</v>
      </c>
      <c r="C122" s="132">
        <v>0</v>
      </c>
      <c r="D122" s="132">
        <v>0</v>
      </c>
    </row>
    <row r="123" spans="1:4" x14ac:dyDescent="0.2">
      <c r="A123" s="131">
        <v>1122</v>
      </c>
      <c r="B123" s="141" t="s">
        <v>658</v>
      </c>
      <c r="C123" s="132">
        <v>0</v>
      </c>
      <c r="D123" s="132">
        <v>0</v>
      </c>
    </row>
    <row r="124" spans="1:4" x14ac:dyDescent="0.2">
      <c r="A124" s="131">
        <v>1122</v>
      </c>
      <c r="B124" s="141" t="s">
        <v>659</v>
      </c>
      <c r="C124" s="142">
        <v>0</v>
      </c>
      <c r="D124" s="132">
        <v>0</v>
      </c>
    </row>
    <row r="125" spans="1:4" x14ac:dyDescent="0.2">
      <c r="A125" s="131">
        <v>1122</v>
      </c>
      <c r="B125" s="141" t="s">
        <v>660</v>
      </c>
      <c r="C125" s="132">
        <v>0</v>
      </c>
      <c r="D125" s="132">
        <v>0</v>
      </c>
    </row>
    <row r="126" spans="1:4" x14ac:dyDescent="0.2">
      <c r="A126" s="131"/>
      <c r="B126" s="143" t="s">
        <v>661</v>
      </c>
      <c r="C126" s="135">
        <f>C47+C48+C104-C110-C113</f>
        <v>0</v>
      </c>
      <c r="D126" s="135">
        <f>D47+D48+D104-D110-D113</f>
        <v>0</v>
      </c>
    </row>
    <row r="127" spans="1:4" x14ac:dyDescent="0.2">
      <c r="B127" s="194" t="s">
        <v>676</v>
      </c>
      <c r="C127" s="194" t="s">
        <v>677</v>
      </c>
    </row>
    <row r="128" spans="1:4" x14ac:dyDescent="0.2">
      <c r="B128" s="194"/>
      <c r="C128" s="194"/>
    </row>
    <row r="129" spans="2:3" x14ac:dyDescent="0.2">
      <c r="B129" s="194" t="s">
        <v>678</v>
      </c>
      <c r="C129" s="194" t="s">
        <v>679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25" right="0.25" top="0.75" bottom="0.75" header="0.3" footer="0.3"/>
  <pageSetup scale="80" orientation="portrait" horizontalDpi="360" verticalDpi="36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24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151</v>
      </c>
    </row>
    <row r="7" spans="1:2" ht="14.1" customHeight="1" x14ac:dyDescent="0.2">
      <c r="B7" s="102" t="s">
        <v>152</v>
      </c>
    </row>
    <row r="8" spans="1:2" ht="14.1" customHeight="1" x14ac:dyDescent="0.2"/>
    <row r="9" spans="1:2" x14ac:dyDescent="0.2">
      <c r="A9" s="112" t="s">
        <v>29</v>
      </c>
      <c r="B9" s="104" t="s">
        <v>597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195</v>
      </c>
    </row>
    <row r="12" spans="1:2" ht="15" customHeight="1" x14ac:dyDescent="0.2"/>
    <row r="13" spans="1:2" x14ac:dyDescent="0.2">
      <c r="A13" s="112" t="s">
        <v>76</v>
      </c>
      <c r="B13" s="102" t="s">
        <v>598</v>
      </c>
    </row>
    <row r="14" spans="1:2" ht="15" customHeight="1" x14ac:dyDescent="0.2">
      <c r="B14" s="102" t="s">
        <v>599</v>
      </c>
    </row>
    <row r="15" spans="1:2" ht="15" customHeight="1" x14ac:dyDescent="0.2"/>
    <row r="122" spans="3:4" x14ac:dyDescent="0.2">
      <c r="D122" s="3">
        <v>0</v>
      </c>
    </row>
    <row r="123" spans="3:4" x14ac:dyDescent="0.2">
      <c r="C123" s="3">
        <v>0</v>
      </c>
      <c r="D123" s="3">
        <v>0</v>
      </c>
    </row>
    <row r="124" spans="3:4" x14ac:dyDescent="0.2">
      <c r="C124" s="3">
        <v>0</v>
      </c>
      <c r="D124" s="3">
        <v>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2022-11-03T00:52:57Z</cp:lastPrinted>
  <dcterms:created xsi:type="dcterms:W3CDTF">2012-12-11T20:36:24Z</dcterms:created>
  <dcterms:modified xsi:type="dcterms:W3CDTF">2022-11-03T00:54:53Z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