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3040" windowHeight="9525" tabRatio="863" firstSheet="5" activeTab="12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7" i="59" l="1"/>
  <c r="C96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<sst xmlns="http://schemas.openxmlformats.org/spreadsheetml/2006/main" count="968" uniqueCount="668">
  <si>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</si>
  <si>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</si>
  <si>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</si>
  <si>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</si>
  <si>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</si>
  <si>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</si>
  <si>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</si>
  <si>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</si>
  <si>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</si>
  <si>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</si>
  <si>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</si>
  <si>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</si>
  <si>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</si>
  <si>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</si>
  <si>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</si>
  <si>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</si>
  <si>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</si>
  <si>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</si>
  <si>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</si>
  <si>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</si>
  <si>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</si>
  <si>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</si>
  <si>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</si>
  <si>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</si>
  <si>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</si>
  <si>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</si>
  <si>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</si>
  <si>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</si>
  <si>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</si>
  <si>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</si>
  <si>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</si>
  <si>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</si>
  <si>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</si>
  <si>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</si>
  <si>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</si>
  <si>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</si>
  <si>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</si>
  <si>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</si>
  <si>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</si>
  <si>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</si>
  <si>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</si>
  <si>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</si>
  <si>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</si>
  <si>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</si>
  <si>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</si>
  <si>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</si>
  <si>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</si>
  <si>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</si>
  <si>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</si>
  <si>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</si>
  <si>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</si>
  <si>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</si>
  <si>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</si>
  <si>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</si>
  <si>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</si>
  <si>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</si>
  <si>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</si>
  <si>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</si>
  <si>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</si>
  <si>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</si>
  <si>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</si>
  <si>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</si>
  <si>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</si>
  <si>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</si>
  <si>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</si>
  <si>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</si>
  <si>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</si>
  <si>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</si>
  <si>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</si>
  <si>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</si>
  <si>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</si>
  <si>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</si>
  <si>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</si>
  <si>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</si>
  <si>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</si>
  <si>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</si>
  <si>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</si>
  <si>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</si>
  <si>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</si>
  <si>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</si>
  <si>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</si>
  <si>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</si>
  <si>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</si>
  <si>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</si>
  <si>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</si>
  <si>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</si>
  <si>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</si>
  <si>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</si>
  <si>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</si>
  <si>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</si>
  <si>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</si>
  <si>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</si>
  <si>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</si>
  <si>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</si>
  <si>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</si>
  <si>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</si>
  <si>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</si>
  <si>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</si>
  <si>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</si>
  <si>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</si>
  <si>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</si>
  <si>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</si>
  <si>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</si>
  <si>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</si>
  <si>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</si>
  <si>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</si>
  <si>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</si>
  <si>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</si>
  <si>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</si>
  <si>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</si>
  <si>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</si>
  <si>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</si>
  <si>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</si>
  <si>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</si>
  <si>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</si>
  <si>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</si>
  <si>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</si>
  <si>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</si>
  <si>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</si>
  <si>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</si>
  <si>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</si>
  <si>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</si>
  <si>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</si>
  <si>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</si>
  <si>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</si>
  <si>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</si>
  <si>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</si>
  <si>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</si>
  <si>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</si>
  <si>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</si>
  <si>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</si>
  <si>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</si>
  <si>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</si>
  <si>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</si>
  <si>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</si>
  <si>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</si>
  <si>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</si>
  <si>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</si>
  <si>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</si>
  <si>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</si>
  <si>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</si>
  <si>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</si>
  <si>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</si>
  <si>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</si>
  <si>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</si>
  <si>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</si>
  <si>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</si>
  <si>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</si>
  <si>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</si>
  <si>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</si>
  <si>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</si>
  <si>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</si>
  <si>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</si>
  <si>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</si>
  <si>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</si>
  <si>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</si>
  <si>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</si>
  <si>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</si>
  <si>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</si>
  <si>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</si>
  <si>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</si>
  <si>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</si>
  <si>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</si>
  <si>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</si>
  <si>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</si>
  <si>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</si>
  <si>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</si>
  <si>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</si>
  <si>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</si>
  <si>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</si>
  <si>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</si>
  <si>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</si>
  <si>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</si>
  <si>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</si>
  <si>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</si>
  <si>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</si>
  <si>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</si>
  <si>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</si>
  <si>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</si>
  <si>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</si>
  <si>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</si>
  <si>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</si>
  <si>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</si>
  <si>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</si>
  <si>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</si>
  <si>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</si>
  <si>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</si>
  <si>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</si>
  <si>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</si>
  <si>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</si>
  <si>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</si>
  <si>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</si>
  <si>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</si>
  <si>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</si>
  <si>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</si>
  <si>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</si>
  <si>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</si>
  <si>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</si>
  <si>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</si>
  <si>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</si>
  <si>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</si>
  <si>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</si>
  <si>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</si>
  <si>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</si>
  <si>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</si>
  <si>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</si>
  <si>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</si>
  <si>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</si>
  <si>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</si>
  <si>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</si>
  <si>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</si>
  <si>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</si>
  <si>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</si>
  <si>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</si>
  <si>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</si>
  <si>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</si>
  <si>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</si>
  <si>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</si>
  <si>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</si>
  <si>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</si>
  <si>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</si>
  <si>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</si>
  <si>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</si>
  <si>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</si>
  <si>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</si>
  <si>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</si>
  <si>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</si>
  <si>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</si>
  <si>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</si>
  <si>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</si>
  <si>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</si>
  <si>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</si>
  <si>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</si>
  <si>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</si>
  <si>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</si>
  <si>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</si>
  <si>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</si>
  <si>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</si>
  <si>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</si>
  <si>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</si>
  <si>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</si>
  <si>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</si>
  <si>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</si>
  <si>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</si>
  <si>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</si>
  <si>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</si>
  <si>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</si>
  <si>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</si>
  <si>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</si>
  <si>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</si>
  <si>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</si>
  <si>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</si>
  <si>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</si>
  <si>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</si>
  <si>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</si>
  <si>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</si>
  <si>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</si>
  <si>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</si>
  <si>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</si>
  <si>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</si>
  <si>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</si>
  <si>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</si>
  <si>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</si>
  <si>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</si>
  <si>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</si>
  <si>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</si>
  <si>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</si>
  <si>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</si>
  <si>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</si>
  <si>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</si>
  <si>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</si>
  <si>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</si>
  <si>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</si>
  <si>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</si>
  <si>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</si>
  <si>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</si>
  <si>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</si>
  <si>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</si>
  <si>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</si>
  <si>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</si>
  <si>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</si>
  <si>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</si>
  <si>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</si>
  <si>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</si>
  <si>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</si>
  <si>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</si>
  <si>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</si>
  <si>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</si>
  <si>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</si>
  <si>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</si>
  <si>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</si>
  <si>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</si>
  <si>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</si>
  <si>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</si>
  <si>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</si>
  <si>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</si>
  <si>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</si>
  <si>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</si>
  <si>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</si>
  <si>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</si>
  <si>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</si>
  <si>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</si>
  <si>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</si>
  <si>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</si>
  <si>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</si>
  <si>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</si>
  <si>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</si>
  <si>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</si>
  <si>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</si>
  <si>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</si>
  <si>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</si>
  <si>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</si>
  <si>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</si>
  <si>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</si>
  <si>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</si>
  <si>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</si>
  <si>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</si>
  <si>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</si>
  <si>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</si>
  <si>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</si>
  <si>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</si>
  <si>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</si>
  <si>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</si>
  <si>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</si>
  <si>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</si>
  <si>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</si>
  <si>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</si>
  <si>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</si>
  <si>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</si>
  <si>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</si>
  <si>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</si>
  <si>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</si>
  <si>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</si>
  <si>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</si>
  <si>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</si>
  <si>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</si>
  <si>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</si>
  <si>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</si>
  <si>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</si>
  <si>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</si>
  <si>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</si>
  <si>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</si>
  <si>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</si>
  <si>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</si>
  <si>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</si>
  <si>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</si>
  <si>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</si>
  <si>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</si>
  <si>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</si>
  <si>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</si>
  <si>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</si>
  <si>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</si>
  <si>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</si>
  <si>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</si>
  <si>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</si>
  <si>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</si>
  <si>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</si>
  <si>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</si>
  <si>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</si>
  <si>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</si>
  <si>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</si>
  <si>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</si>
  <si>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</si>
  <si>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</si>
  <si>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</si>
  <si>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</si>
  <si>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</si>
  <si>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</si>
  <si>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</si>
  <si>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</si>
  <si>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</si>
  <si>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</si>
  <si>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</si>
  <si>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</si>
  <si>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</si>
  <si>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</si>
  <si>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</si>
  <si>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</si>
  <si>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</si>
  <si>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</si>
  <si>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</si>
  <si>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</si>
  <si>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</si>
  <si>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</si>
  <si>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</si>
  <si>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</si>
  <si>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</si>
  <si>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</si>
  <si>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</si>
  <si>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</si>
  <si>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</si>
  <si>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</si>
  <si>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</si>
  <si>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</si>
  <si>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</si>
  <si>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</si>
  <si>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</si>
  <si>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</si>
  <si>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</si>
  <si>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</si>
  <si>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</si>
  <si>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</si>
  <si>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</si>
  <si>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</si>
  <si>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</si>
  <si>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</si>
  <si>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</si>
  <si>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</si>
  <si>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</si>
  <si>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</si>
  <si>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</si>
  <si>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</si>
  <si>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</si>
  <si>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</si>
  <si>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</si>
  <si>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</si>
  <si>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</si>
  <si>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</si>
  <si>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</si>
  <si>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</si>
  <si>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</si>
  <si>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</si>
  <si>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</si>
  <si>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</si>
  <si>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</si>
  <si>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</si>
  <si>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</si>
  <si>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</si>
  <si>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</si>
  <si>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</si>
  <si>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</si>
  <si>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</si>
  <si>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</si>
  <si>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</si>
  <si>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</si>
  <si>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</si>
  <si>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</si>
  <si>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</si>
  <si>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</si>
  <si>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</si>
  <si>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</si>
  <si>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</si>
  <si>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</si>
  <si>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</si>
  <si>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</si>
  <si>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</si>
  <si>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</si>
  <si>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</si>
  <si>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</si>
  <si>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</si>
  <si>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</si>
  <si>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</si>
  <si>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</si>
  <si>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</si>
  <si>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</si>
  <si>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</si>
  <si>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</si>
  <si>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</si>
  <si>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</si>
  <si>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</si>
  <si>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</si>
  <si>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</si>
  <si>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</si>
  <si>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</si>
  <si>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</si>
  <si>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</si>
  <si>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</si>
  <si>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</si>
  <si>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</si>
  <si>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</si>
  <si>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</si>
  <si>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</si>
  <si>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</si>
  <si>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</si>
  <si>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</si>
  <si>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</si>
  <si>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</si>
  <si>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</si>
  <si>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</si>
  <si>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</si>
  <si>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</si>
  <si>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</si>
  <si>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</si>
  <si>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</si>
  <si>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</si>
  <si>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</si>
  <si>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</si>
  <si>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</si>
  <si>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</si>
  <si>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</si>
  <si>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</si>
  <si>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</si>
  <si>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</si>
  <si>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</si>
  <si>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</si>
  <si>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</si>
  <si>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</si>
  <si>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</si>
  <si>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</si>
  <si>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</si>
  <si>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</si>
  <si>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</si>
  <si>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</si>
  <si>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</si>
  <si>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</si>
  <si>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</si>
  <si>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</si>
  <si>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</si>
  <si>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</si>
  <si>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</si>
  <si>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</si>
  <si>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</si>
  <si>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</si>
  <si>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</si>
  <si>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</si>
  <si>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</si>
  <si>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</si>
  <si>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</si>
  <si>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</si>
  <si>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</si>
  <si>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</si>
  <si>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</si>
  <si>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</si>
  <si>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</si>
  <si>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</si>
  <si>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</si>
  <si>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</si>
  <si>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</si>
  <si>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</si>
  <si>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</si>
  <si>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</si>
  <si>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</si>
  <si>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</si>
  <si>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</si>
  <si>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</si>
  <si>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</si>
  <si>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</si>
  <si>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</si>
  <si>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</si>
  <si>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</si>
  <si>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</si>
  <si>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</si>
  <si>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</si>
  <si>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</si>
  <si>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</si>
  <si>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</si>
  <si>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</si>
  <si>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</si>
  <si>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</si>
  <si>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</si>
  <si>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</si>
  <si>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</si>
  <si>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</si>
  <si>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</si>
  <si>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</si>
  <si>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</si>
  <si>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</si>
  <si>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</si>
  <si>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</si>
  <si>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</si>
  <si>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</si>
  <si>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</si>
  <si>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</si>
  <si>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</si>
  <si>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</si>
  <si>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</si>
  <si>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</si>
  <si>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</si>
  <si>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</si>
  <si>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</si>
  <si>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</si>
  <si>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</si>
  <si>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</si>
  <si>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</si>
  <si>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</si>
  <si>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</si>
  <si>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</si>
  <si>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</si>
  <si>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</si>
  <si>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</si>
  <si>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</si>
  <si>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</si>
  <si>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</si>
  <si>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</si>
  <si>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</si>
  <si>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</si>
  <si>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</si>
  <si>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</si>
  <si>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</si>
  <si>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</si>
  <si>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</si>
  <si>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</si>
  <si>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</si>
  <si>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</si>
  <si>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</si>
  <si>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</si>
  <si>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</si>
  <si>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</si>
  <si>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</si>
  <si>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</si>
  <si>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</si>
  <si>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</si>
  <si>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</si>
  <si>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</si>
  <si>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</si>
  <si>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</si>
  <si>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</si>
  <si>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</si>
  <si>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</si>
  <si>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</si>
  <si>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</si>
  <si>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</si>
  <si>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</si>
  <si>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</si>
  <si>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</si>
  <si>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</si>
  <si>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</si>
  <si>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</si>
  <si>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</si>
  <si>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</si>
  <si>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</si>
  <si>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</si>
  <si>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</si>
  <si>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</si>
  <si>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</si>
  <si>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</si>
  <si>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</si>
  <si>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</si>
  <si>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</si>
  <si>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</si>
  <si>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</si>
  <si>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</si>
  <si>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</si>
  <si>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</si>
  <si>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</si>
  <si>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</si>
  <si>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</si>
  <si>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</si>
  <si>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</si>
  <si>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</si>
  <si>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</si>
  <si>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</si>
  <si>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</si>
  <si>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</si>
  <si>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</si>
  <si>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</si>
  <si>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</si>
  <si>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</si>
  <si>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</si>
  <si>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</si>
  <si>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</si>
  <si>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</si>
  <si>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</si>
  <si>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</si>
  <si>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</si>
  <si>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</si>
  <si>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</si>
  <si>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</si>
  <si>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</si>
  <si>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</si>
  <si>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</si>
  <si>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</si>
  <si>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Comisión Municipal del Deporte y Atención a la Juventud del Municipio de Uriangato, Guanajuato.</t>
  </si>
  <si>
    <t>Correspondiente del 1 de Enero al 30 de Septiembre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</si>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</sst>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47" sqref="A1:E47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662</v>
      </c>
      <c r="B1" s="166"/>
      <c r="C1" s="17"/>
      <c r="D1" s="14" t="s">
        <v>602</v>
      </c>
      <c r="E1" s="15">
        <v>2023</v>
      </c>
    </row>
    <row r="2" spans="1:5" ht="18.95" customHeight="1" x14ac:dyDescent="0.2">
      <c r="A2" s="167" t="s">
        <v>601</v>
      </c>
      <c r="B2" s="167"/>
      <c r="C2" s="36"/>
      <c r="D2" s="14" t="s">
        <v>603</v>
      </c>
      <c r="E2" s="17" t="s">
        <v>608</v>
      </c>
    </row>
    <row r="3" spans="1:5" ht="18.95" customHeight="1" x14ac:dyDescent="0.2">
      <c r="A3" s="168" t="s">
        <v>663</v>
      </c>
      <c r="B3" s="168"/>
      <c r="C3" s="17"/>
      <c r="D3" s="14" t="s">
        <v>604</v>
      </c>
      <c r="E3" s="15">
        <v>3</v>
      </c>
    </row>
    <row r="4" spans="1:5" s="93" customFormat="1" ht="18.95" customHeight="1" x14ac:dyDescent="0.2">
      <c r="A4" s="168" t="s">
        <v>623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5" x14ac:dyDescent="0.2">
      <c r="A33" s="7"/>
      <c r="B33" s="10"/>
    </row>
    <row r="34" spans="1:5" x14ac:dyDescent="0.2">
      <c r="A34" s="7"/>
      <c r="B34" s="9"/>
    </row>
    <row r="35" spans="1:5" x14ac:dyDescent="0.2">
      <c r="A35" s="45" t="s">
        <v>48</v>
      </c>
      <c r="B35" s="46" t="s">
        <v>43</v>
      </c>
    </row>
    <row r="36" spans="1:5" x14ac:dyDescent="0.2">
      <c r="A36" s="45" t="s">
        <v>49</v>
      </c>
      <c r="B36" s="46" t="s">
        <v>44</v>
      </c>
    </row>
    <row r="37" spans="1:5" x14ac:dyDescent="0.2">
      <c r="A37" s="7"/>
      <c r="B37" s="10"/>
    </row>
    <row r="38" spans="1:5" x14ac:dyDescent="0.2">
      <c r="A38" s="7"/>
      <c r="B38" s="8" t="s">
        <v>46</v>
      </c>
    </row>
    <row r="39" spans="1:5" x14ac:dyDescent="0.2">
      <c r="A39" s="7" t="s">
        <v>47</v>
      </c>
      <c r="B39" s="46" t="s">
        <v>32</v>
      </c>
    </row>
    <row r="40" spans="1:5" x14ac:dyDescent="0.2">
      <c r="A40" s="7"/>
      <c r="B40" s="46" t="s">
        <v>624</v>
      </c>
    </row>
    <row r="41" spans="1:5" ht="12" thickBot="1" x14ac:dyDescent="0.25">
      <c r="A41" s="11"/>
      <c r="B41" s="12"/>
    </row>
    <row r="44" spans="1:5" x14ac:dyDescent="0.2">
      <c r="B44" s="93" t="s">
        <v>625</v>
      </c>
      <c r="C44" s="93"/>
      <c r="D44" s="93"/>
      <c r="E44" s="93"/>
    </row>
    <row r="45" spans="1:5" x14ac:dyDescent="0.2">
      <c r="B45" s="93" t="s">
        <v>664</v>
      </c>
      <c r="C45" s="93" t="s">
        <v>665</v>
      </c>
      <c r="D45" s="93"/>
      <c r="E45" s="93"/>
    </row>
    <row r="46" spans="1:5" x14ac:dyDescent="0.2">
      <c r="B46" s="93"/>
      <c r="C46" s="93"/>
      <c r="D46" s="93"/>
      <c r="E46" s="93"/>
    </row>
    <row r="47" spans="1:5" x14ac:dyDescent="0.2">
      <c r="B47" s="93" t="s">
        <v>666</v>
      </c>
      <c r="C47" s="93" t="s">
        <v>667</v>
      </c>
      <c r="D47" s="93"/>
      <c r="E47" s="93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horizontalDpi="360" verticalDpi="360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E25" sqref="A1:E2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662</v>
      </c>
      <c r="B1" s="173"/>
      <c r="C1" s="174"/>
    </row>
    <row r="2" spans="1:3" s="37" customFormat="1" ht="18" customHeight="1" x14ac:dyDescent="0.25">
      <c r="A2" s="175" t="s">
        <v>613</v>
      </c>
      <c r="B2" s="176"/>
      <c r="C2" s="177"/>
    </row>
    <row r="3" spans="1:3" s="37" customFormat="1" ht="18" customHeight="1" x14ac:dyDescent="0.25">
      <c r="A3" s="175" t="s">
        <v>663</v>
      </c>
      <c r="B3" s="178"/>
      <c r="C3" s="177"/>
    </row>
    <row r="4" spans="1:3" s="40" customFormat="1" ht="18" customHeight="1" x14ac:dyDescent="0.2">
      <c r="A4" s="179" t="s">
        <v>614</v>
      </c>
      <c r="B4" s="180"/>
      <c r="C4" s="181"/>
    </row>
    <row r="5" spans="1:3" s="38" customFormat="1" x14ac:dyDescent="0.2">
      <c r="A5" s="58" t="s">
        <v>521</v>
      </c>
      <c r="B5" s="58"/>
      <c r="C5" s="145">
        <v>5181431.3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5" x14ac:dyDescent="0.2">
      <c r="A17" s="70">
        <v>3.2</v>
      </c>
      <c r="B17" s="63" t="s">
        <v>530</v>
      </c>
      <c r="C17" s="147">
        <v>0</v>
      </c>
    </row>
    <row r="18" spans="1:5" x14ac:dyDescent="0.2">
      <c r="A18" s="70">
        <v>3.3</v>
      </c>
      <c r="B18" s="65" t="s">
        <v>531</v>
      </c>
      <c r="C18" s="148">
        <v>0</v>
      </c>
    </row>
    <row r="19" spans="1:5" x14ac:dyDescent="0.2">
      <c r="A19" s="59"/>
      <c r="B19" s="71"/>
      <c r="C19" s="72"/>
    </row>
    <row r="20" spans="1:5" x14ac:dyDescent="0.2">
      <c r="A20" s="73" t="s">
        <v>660</v>
      </c>
      <c r="B20" s="73"/>
      <c r="C20" s="145">
        <f>C5+C7-C15</f>
        <v>5181431.3</v>
      </c>
    </row>
    <row r="22" spans="1:5" x14ac:dyDescent="0.2">
      <c r="B22" s="93" t="s">
        <v>625</v>
      </c>
      <c r="C22" s="93"/>
      <c r="D22" s="93"/>
      <c r="E22" s="93"/>
    </row>
    <row r="23" spans="1:5" x14ac:dyDescent="0.2">
      <c r="B23" s="93" t="s">
        <v>664</v>
      </c>
      <c r="C23" s="93" t="s">
        <v>665</v>
      </c>
      <c r="D23" s="93"/>
      <c r="E23" s="93"/>
    </row>
    <row r="24" spans="1:5" x14ac:dyDescent="0.2">
      <c r="B24" s="93"/>
      <c r="C24" s="93"/>
      <c r="D24" s="93"/>
      <c r="E24" s="93"/>
    </row>
    <row r="25" spans="1:5" x14ac:dyDescent="0.2">
      <c r="B25" s="93" t="s">
        <v>666</v>
      </c>
      <c r="C25" s="93" t="s">
        <v>667</v>
      </c>
      <c r="D25" s="93"/>
      <c r="E25" s="93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360" verticalDpi="360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E42" sqref="A1:E42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662</v>
      </c>
      <c r="B1" s="183"/>
      <c r="C1" s="184"/>
    </row>
    <row r="2" spans="1:3" s="41" customFormat="1" ht="18.95" customHeight="1" x14ac:dyDescent="0.25">
      <c r="A2" s="185" t="s">
        <v>615</v>
      </c>
      <c r="B2" s="186"/>
      <c r="C2" s="187"/>
    </row>
    <row r="3" spans="1:3" s="41" customFormat="1" ht="18.95" customHeight="1" x14ac:dyDescent="0.25">
      <c r="A3" s="185" t="s">
        <v>663</v>
      </c>
      <c r="B3" s="188"/>
      <c r="C3" s="187"/>
    </row>
    <row r="4" spans="1:3" s="42" customFormat="1" x14ac:dyDescent="0.2">
      <c r="A4" s="179" t="s">
        <v>614</v>
      </c>
      <c r="B4" s="180"/>
      <c r="C4" s="181"/>
    </row>
    <row r="5" spans="1:3" x14ac:dyDescent="0.2">
      <c r="A5" s="84" t="s">
        <v>534</v>
      </c>
      <c r="B5" s="58"/>
      <c r="C5" s="149">
        <v>4806762.6900000004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37469.49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19866.169999999998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17603.32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5" x14ac:dyDescent="0.2">
      <c r="A33" s="90" t="s">
        <v>558</v>
      </c>
      <c r="B33" s="77" t="s">
        <v>449</v>
      </c>
      <c r="C33" s="150">
        <v>0</v>
      </c>
    </row>
    <row r="34" spans="1:5" x14ac:dyDescent="0.2">
      <c r="A34" s="90" t="s">
        <v>559</v>
      </c>
      <c r="B34" s="77" t="s">
        <v>455</v>
      </c>
      <c r="C34" s="150">
        <v>0</v>
      </c>
    </row>
    <row r="35" spans="1:5" x14ac:dyDescent="0.2">
      <c r="A35" s="90" t="s">
        <v>560</v>
      </c>
      <c r="B35" s="85" t="s">
        <v>561</v>
      </c>
      <c r="C35" s="152">
        <v>0</v>
      </c>
    </row>
    <row r="36" spans="1:5" x14ac:dyDescent="0.2">
      <c r="A36" s="78"/>
      <c r="B36" s="81"/>
      <c r="C36" s="82"/>
    </row>
    <row r="37" spans="1:5" x14ac:dyDescent="0.2">
      <c r="A37" s="83" t="s">
        <v>661</v>
      </c>
      <c r="B37" s="58"/>
      <c r="C37" s="145">
        <f>C5-C7+C30</f>
        <v>4769293.2</v>
      </c>
    </row>
    <row r="39" spans="1:5" x14ac:dyDescent="0.2">
      <c r="B39" s="93" t="s">
        <v>625</v>
      </c>
      <c r="C39" s="93"/>
      <c r="D39" s="93"/>
      <c r="E39" s="93"/>
    </row>
    <row r="40" spans="1:5" x14ac:dyDescent="0.2">
      <c r="B40" s="93" t="s">
        <v>664</v>
      </c>
      <c r="C40" s="93" t="s">
        <v>665</v>
      </c>
      <c r="D40" s="93"/>
      <c r="E40" s="93"/>
    </row>
    <row r="41" spans="1:5" x14ac:dyDescent="0.2">
      <c r="B41" s="93"/>
      <c r="C41" s="93"/>
      <c r="D41" s="93"/>
      <c r="E41" s="93"/>
    </row>
    <row r="42" spans="1:5" x14ac:dyDescent="0.2">
      <c r="B42" s="93" t="s">
        <v>666</v>
      </c>
      <c r="C42" s="93" t="s">
        <v>667</v>
      </c>
      <c r="D42" s="93"/>
      <c r="E42" s="93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opLeftCell="A7" workbookViewId="0">
      <selection activeCell="H52" sqref="A1:H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662</v>
      </c>
      <c r="B1" s="189"/>
      <c r="C1" s="189"/>
      <c r="D1" s="189"/>
      <c r="E1" s="189"/>
      <c r="F1" s="189"/>
      <c r="G1" s="27" t="s">
        <v>605</v>
      </c>
      <c r="H1" s="28">
        <v>2023</v>
      </c>
    </row>
    <row r="2" spans="1:10" ht="18.95" customHeight="1" x14ac:dyDescent="0.2">
      <c r="A2" s="171" t="s">
        <v>616</v>
      </c>
      <c r="B2" s="189"/>
      <c r="C2" s="189"/>
      <c r="D2" s="189"/>
      <c r="E2" s="189"/>
      <c r="F2" s="189"/>
      <c r="G2" s="27" t="s">
        <v>606</v>
      </c>
      <c r="H2" s="28" t="s">
        <v>608</v>
      </c>
    </row>
    <row r="3" spans="1:10" ht="18.95" customHeight="1" x14ac:dyDescent="0.2">
      <c r="A3" s="190" t="s">
        <v>663</v>
      </c>
      <c r="B3" s="191"/>
      <c r="C3" s="191"/>
      <c r="D3" s="191"/>
      <c r="E3" s="191"/>
      <c r="F3" s="191"/>
      <c r="G3" s="27" t="s">
        <v>607</v>
      </c>
      <c r="H3" s="28">
        <v>3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5974589</v>
      </c>
      <c r="E36" s="34">
        <v>0</v>
      </c>
      <c r="F36" s="34">
        <f t="shared" si="0"/>
        <v>5974589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6253496.7199999997</v>
      </c>
      <c r="E37" s="34">
        <v>-7239612.3399999999</v>
      </c>
      <c r="F37" s="34">
        <f t="shared" si="0"/>
        <v>-986115.62000000011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192957.92</v>
      </c>
      <c r="E38" s="34">
        <v>0</v>
      </c>
      <c r="F38" s="34">
        <f t="shared" si="0"/>
        <v>192957.92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1072065.42</v>
      </c>
      <c r="E39" s="34">
        <v>-1072065.42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-2341904.92</v>
      </c>
      <c r="E40" s="34">
        <v>-2839526.38</v>
      </c>
      <c r="F40" s="34">
        <f t="shared" si="0"/>
        <v>-5181431.3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-5974589</v>
      </c>
      <c r="F41" s="34">
        <f t="shared" si="0"/>
        <v>-5974589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6920516.1500000004</v>
      </c>
      <c r="E42" s="34">
        <v>-5084329.66</v>
      </c>
      <c r="F42" s="34">
        <f t="shared" si="0"/>
        <v>1836186.4900000002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230962.08</v>
      </c>
      <c r="E43" s="34">
        <v>-890467.11</v>
      </c>
      <c r="F43" s="34">
        <f t="shared" si="0"/>
        <v>-659505.03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4851528.58</v>
      </c>
      <c r="E44" s="34">
        <v>-4860383.7300000004</v>
      </c>
      <c r="F44" s="34">
        <f t="shared" si="0"/>
        <v>-8855.1500000003725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7451656.21</v>
      </c>
      <c r="E45" s="34">
        <v>-7451656.21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3413039.26</v>
      </c>
      <c r="E46" s="34">
        <v>-3413039.26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3413039.26</v>
      </c>
      <c r="E47" s="34">
        <v>1393723.43</v>
      </c>
      <c r="F47" s="34">
        <f t="shared" si="0"/>
        <v>4806762.6899999995</v>
      </c>
    </row>
    <row r="49" spans="2:5" x14ac:dyDescent="0.2">
      <c r="B49" s="93" t="s">
        <v>625</v>
      </c>
      <c r="C49" s="93"/>
      <c r="D49" s="93"/>
      <c r="E49" s="93"/>
    </row>
    <row r="50" spans="2:5" x14ac:dyDescent="0.2">
      <c r="B50" s="93" t="s">
        <v>664</v>
      </c>
      <c r="C50" s="93" t="s">
        <v>665</v>
      </c>
      <c r="D50" s="93"/>
      <c r="E50" s="93"/>
    </row>
    <row r="51" spans="2:5" x14ac:dyDescent="0.2">
      <c r="B51" s="93"/>
      <c r="C51" s="93"/>
      <c r="D51" s="93"/>
      <c r="E51" s="93"/>
    </row>
    <row r="52" spans="2:5" x14ac:dyDescent="0.2">
      <c r="B52" s="93" t="s">
        <v>666</v>
      </c>
      <c r="C52" s="93" t="s">
        <v>667</v>
      </c>
      <c r="D52" s="93"/>
      <c r="E52" s="93"/>
    </row>
    <row r="76" spans="3:5" x14ac:dyDescent="0.2">
      <c r="C76" s="29">
        <v>0</v>
      </c>
      <c r="D76" s="29">
        <v>0</v>
      </c>
      <c r="E76" s="29">
        <v>0</v>
      </c>
    </row>
    <row r="77" spans="3:5" x14ac:dyDescent="0.2">
      <c r="C77" s="29">
        <v>0</v>
      </c>
      <c r="D77" s="29">
        <v>0</v>
      </c>
      <c r="E77" s="29">
        <v>0</v>
      </c>
    </row>
    <row r="78" spans="3:5" x14ac:dyDescent="0.2">
      <c r="C78" s="29">
        <v>45644.45</v>
      </c>
      <c r="D78" s="29">
        <v>0</v>
      </c>
      <c r="E78" s="29">
        <v>0</v>
      </c>
    </row>
    <row r="79" spans="3:5" x14ac:dyDescent="0.2">
      <c r="C79" s="29">
        <v>0</v>
      </c>
      <c r="D79" s="29">
        <v>0</v>
      </c>
      <c r="E79" s="29">
        <v>0</v>
      </c>
    </row>
    <row r="81" spans="3:3" x14ac:dyDescent="0.2">
      <c r="C81" s="29">
        <v>0</v>
      </c>
    </row>
    <row r="82" spans="3:3" x14ac:dyDescent="0.2">
      <c r="C82" s="29">
        <v>0</v>
      </c>
    </row>
    <row r="83" spans="3:3" x14ac:dyDescent="0.2">
      <c r="C83" s="29">
        <v>0</v>
      </c>
    </row>
    <row r="84" spans="3:3" x14ac:dyDescent="0.2">
      <c r="C84" s="29">
        <v>0</v>
      </c>
    </row>
    <row r="85" spans="3:3" x14ac:dyDescent="0.2">
      <c r="C85" s="29">
        <v>0</v>
      </c>
    </row>
    <row r="86" spans="3:3" x14ac:dyDescent="0.2">
      <c r="C86" s="29">
        <v>0</v>
      </c>
    </row>
    <row r="91" spans="3:3" x14ac:dyDescent="0.2">
      <c r="C91" s="29">
        <v>0</v>
      </c>
    </row>
    <row r="92" spans="3:3" x14ac:dyDescent="0.2">
      <c r="C92" s="29">
        <v>0</v>
      </c>
    </row>
    <row r="97" spans="3:3" x14ac:dyDescent="0.2">
      <c r="C97" s="29">
        <v>0</v>
      </c>
    </row>
    <row r="98" spans="3:3" x14ac:dyDescent="0.2">
      <c r="C98" s="29">
        <v>0</v>
      </c>
    </row>
    <row r="99" spans="3:3" x14ac:dyDescent="0.2">
      <c r="C99" s="29">
        <v>0</v>
      </c>
    </row>
    <row r="100" spans="3:3" x14ac:dyDescent="0.2">
      <c r="C100" s="29">
        <v>0</v>
      </c>
    </row>
    <row r="104" spans="3:3" x14ac:dyDescent="0.2">
      <c r="C104" s="29">
        <v>0</v>
      </c>
    </row>
    <row r="105" spans="3:3" x14ac:dyDescent="0.2">
      <c r="C105" s="29">
        <v>0</v>
      </c>
    </row>
    <row r="106" spans="3:3" x14ac:dyDescent="0.2">
      <c r="C106" s="29">
        <v>0</v>
      </c>
    </row>
    <row r="111" spans="3:3" x14ac:dyDescent="0.2">
      <c r="C111" s="29">
        <v>0</v>
      </c>
    </row>
    <row r="112" spans="3:3" x14ac:dyDescent="0.2">
      <c r="C112" s="29">
        <v>0</v>
      </c>
    </row>
    <row r="113" spans="3:3" x14ac:dyDescent="0.2">
      <c r="C113" s="29">
        <v>0</v>
      </c>
    </row>
    <row r="114" spans="3:3" x14ac:dyDescent="0.2">
      <c r="C114" s="29">
        <v>0</v>
      </c>
    </row>
    <row r="115" spans="3:3" x14ac:dyDescent="0.2">
      <c r="C115" s="29">
        <v>0</v>
      </c>
    </row>
    <row r="116" spans="3:3" x14ac:dyDescent="0.2">
      <c r="C116" s="29">
        <v>0</v>
      </c>
    </row>
    <row r="117" spans="3:3" x14ac:dyDescent="0.2">
      <c r="C117" s="29">
        <v>3853.74</v>
      </c>
    </row>
    <row r="118" spans="3:3" x14ac:dyDescent="0.2">
      <c r="C118" s="29">
        <v>0</v>
      </c>
    </row>
    <row r="119" spans="3:3" x14ac:dyDescent="0.2">
      <c r="C119" s="29">
        <v>0</v>
      </c>
    </row>
    <row r="121" spans="3:3" x14ac:dyDescent="0.2">
      <c r="C121" s="29">
        <v>0</v>
      </c>
    </row>
    <row r="122" spans="3:3" x14ac:dyDescent="0.2">
      <c r="C122" s="29">
        <v>0</v>
      </c>
    </row>
    <row r="123" spans="3:3" x14ac:dyDescent="0.2">
      <c r="C123" s="29">
        <v>0</v>
      </c>
    </row>
    <row r="128" spans="3:3" x14ac:dyDescent="0.2">
      <c r="C128" s="29">
        <v>0</v>
      </c>
    </row>
    <row r="129" spans="3:3" x14ac:dyDescent="0.2">
      <c r="C129" s="29">
        <v>0</v>
      </c>
    </row>
    <row r="130" spans="3:3" x14ac:dyDescent="0.2">
      <c r="C130" s="29">
        <v>0</v>
      </c>
    </row>
    <row r="131" spans="3:3" x14ac:dyDescent="0.2">
      <c r="C131" s="29">
        <v>0</v>
      </c>
    </row>
    <row r="132" spans="3:3" x14ac:dyDescent="0.2">
      <c r="C132" s="29">
        <v>0</v>
      </c>
    </row>
    <row r="133" spans="3:3" x14ac:dyDescent="0.2">
      <c r="C133" s="29">
        <v>0</v>
      </c>
    </row>
    <row r="135" spans="3:3" x14ac:dyDescent="0.2">
      <c r="C135" s="29">
        <v>0</v>
      </c>
    </row>
    <row r="136" spans="3:3" x14ac:dyDescent="0.2">
      <c r="C136" s="29">
        <v>0</v>
      </c>
    </row>
    <row r="137" spans="3:3" x14ac:dyDescent="0.2">
      <c r="C137" s="29">
        <v>0</v>
      </c>
    </row>
    <row r="138" spans="3:3" x14ac:dyDescent="0.2">
      <c r="C138" s="29">
        <v>0</v>
      </c>
    </row>
    <row r="139" spans="3:3" x14ac:dyDescent="0.2">
      <c r="C139" s="29">
        <v>0</v>
      </c>
    </row>
    <row r="140" spans="3:3" x14ac:dyDescent="0.2">
      <c r="C140" s="29">
        <v>0</v>
      </c>
    </row>
    <row r="144" spans="3:3" x14ac:dyDescent="0.2">
      <c r="C144" s="29">
        <v>0</v>
      </c>
    </row>
    <row r="145" spans="3:3" x14ac:dyDescent="0.2">
      <c r="C145" s="29">
        <v>0</v>
      </c>
    </row>
    <row r="147" spans="3:3" x14ac:dyDescent="0.2">
      <c r="C147" s="29">
        <v>0</v>
      </c>
    </row>
    <row r="148" spans="3:3" x14ac:dyDescent="0.2">
      <c r="C148" s="29">
        <v>0</v>
      </c>
    </row>
    <row r="149" spans="3:3" x14ac:dyDescent="0.2">
      <c r="C149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paperSize="9" scale="7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GridLines="0" tabSelected="1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595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  <row r="70" spans="3:5" x14ac:dyDescent="0.2">
      <c r="E70" s="3">
        <v>0</v>
      </c>
    </row>
    <row r="75" spans="3:5" x14ac:dyDescent="0.2">
      <c r="C75" s="3">
        <v>0</v>
      </c>
      <c r="D75" s="3">
        <v>0</v>
      </c>
      <c r="E75" s="3">
        <v>0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zoomScale="106" zoomScaleNormal="106" workbookViewId="0">
      <selection activeCell="H154" sqref="A1:H154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662</v>
      </c>
      <c r="B1" s="170"/>
      <c r="C1" s="170"/>
      <c r="D1" s="170"/>
      <c r="E1" s="170"/>
      <c r="F1" s="170"/>
      <c r="G1" s="14" t="s">
        <v>605</v>
      </c>
      <c r="H1" s="25">
        <v>2023</v>
      </c>
    </row>
    <row r="2" spans="1:8" s="16" customFormat="1" ht="18.95" customHeight="1" x14ac:dyDescent="0.25">
      <c r="A2" s="169" t="s">
        <v>609</v>
      </c>
      <c r="B2" s="170"/>
      <c r="C2" s="170"/>
      <c r="D2" s="170"/>
      <c r="E2" s="170"/>
      <c r="F2" s="170"/>
      <c r="G2" s="14" t="s">
        <v>606</v>
      </c>
      <c r="H2" s="25" t="s">
        <v>608</v>
      </c>
    </row>
    <row r="3" spans="1:8" s="16" customFormat="1" ht="18.95" customHeight="1" x14ac:dyDescent="0.25">
      <c r="A3" s="169" t="s">
        <v>663</v>
      </c>
      <c r="B3" s="170"/>
      <c r="C3" s="170"/>
      <c r="D3" s="170"/>
      <c r="E3" s="170"/>
      <c r="F3" s="170"/>
      <c r="G3" s="14" t="s">
        <v>607</v>
      </c>
      <c r="H3" s="25">
        <v>3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52246.15</v>
      </c>
      <c r="D15" s="24">
        <v>52246.15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8326.58</v>
      </c>
      <c r="D20" s="24">
        <v>8326.58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18512</v>
      </c>
      <c r="D23" s="24">
        <v>18512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0</v>
      </c>
    </row>
    <row r="42" spans="1:8" x14ac:dyDescent="0.2">
      <c r="A42" s="22">
        <v>1151</v>
      </c>
      <c r="B42" s="20" t="s">
        <v>223</v>
      </c>
      <c r="C42" s="24">
        <v>0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0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1165054</v>
      </c>
      <c r="D62" s="24">
        <f t="shared" ref="D62:E62" si="0">SUM(D63:D70)</f>
        <v>0</v>
      </c>
      <c r="E62" s="24">
        <f t="shared" si="0"/>
        <v>836735.48</v>
      </c>
    </row>
    <row r="63" spans="1:9" x14ac:dyDescent="0.2">
      <c r="A63" s="22">
        <v>1241</v>
      </c>
      <c r="B63" s="20" t="s">
        <v>237</v>
      </c>
      <c r="C63" s="24">
        <v>177982.68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146757.17000000001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500984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836735.48</v>
      </c>
    </row>
    <row r="68" spans="1:9" x14ac:dyDescent="0.2">
      <c r="A68" s="22">
        <v>1246</v>
      </c>
      <c r="B68" s="20" t="s">
        <v>242</v>
      </c>
      <c r="C68" s="24">
        <v>339330.15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f>SUM(C98:C100)</f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0</v>
      </c>
      <c r="D110" s="24">
        <f>SUM(D111:D119)</f>
        <v>0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0</v>
      </c>
      <c r="D112" s="24">
        <f t="shared" ref="D112:D119" si="1">C112</f>
        <v>0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5" x14ac:dyDescent="0.2">
      <c r="A145" s="22">
        <v>2199</v>
      </c>
      <c r="B145" s="20" t="s">
        <v>298</v>
      </c>
      <c r="C145" s="24">
        <v>0</v>
      </c>
    </row>
    <row r="146" spans="1:5" x14ac:dyDescent="0.2">
      <c r="A146" s="22">
        <v>2240</v>
      </c>
      <c r="B146" s="20" t="s">
        <v>299</v>
      </c>
      <c r="C146" s="24">
        <f>SUM(C147:C149)</f>
        <v>0</v>
      </c>
    </row>
    <row r="147" spans="1:5" x14ac:dyDescent="0.2">
      <c r="A147" s="22">
        <v>2241</v>
      </c>
      <c r="B147" s="20" t="s">
        <v>300</v>
      </c>
      <c r="C147" s="24">
        <v>0</v>
      </c>
    </row>
    <row r="148" spans="1:5" x14ac:dyDescent="0.2">
      <c r="A148" s="22">
        <v>2242</v>
      </c>
      <c r="B148" s="20" t="s">
        <v>301</v>
      </c>
      <c r="C148" s="24">
        <v>0</v>
      </c>
    </row>
    <row r="149" spans="1:5" x14ac:dyDescent="0.2">
      <c r="A149" s="22">
        <v>2249</v>
      </c>
      <c r="B149" s="20" t="s">
        <v>302</v>
      </c>
      <c r="C149" s="24">
        <v>0</v>
      </c>
    </row>
    <row r="151" spans="1:5" x14ac:dyDescent="0.2">
      <c r="B151" s="93" t="s">
        <v>625</v>
      </c>
      <c r="C151" s="93"/>
      <c r="D151" s="93"/>
      <c r="E151" s="93"/>
    </row>
    <row r="152" spans="1:5" x14ac:dyDescent="0.2">
      <c r="B152" s="93" t="s">
        <v>664</v>
      </c>
      <c r="C152" s="93" t="s">
        <v>665</v>
      </c>
      <c r="D152" s="93"/>
      <c r="E152" s="93"/>
    </row>
    <row r="153" spans="1:5" x14ac:dyDescent="0.2">
      <c r="B153" s="93"/>
      <c r="C153" s="93"/>
      <c r="D153" s="93"/>
      <c r="E153" s="93"/>
    </row>
    <row r="154" spans="1:5" x14ac:dyDescent="0.2">
      <c r="B154" s="93" t="s">
        <v>666</v>
      </c>
      <c r="C154" s="93" t="s">
        <v>667</v>
      </c>
      <c r="D154" s="93"/>
      <c r="E154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5" right="0.25" top="0.75" bottom="0.75" header="0.3" footer="0.3"/>
  <pageSetup scale="6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67" zoomScaleNormal="100" workbookViewId="0">
      <selection activeCell="A81" sqref="A8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662</v>
      </c>
      <c r="B1" s="167"/>
      <c r="C1" s="167"/>
      <c r="D1" s="14" t="s">
        <v>605</v>
      </c>
      <c r="E1" s="25">
        <v>2023</v>
      </c>
    </row>
    <row r="2" spans="1:5" s="16" customFormat="1" ht="18.95" customHeight="1" x14ac:dyDescent="0.25">
      <c r="A2" s="167" t="s">
        <v>610</v>
      </c>
      <c r="B2" s="167"/>
      <c r="C2" s="167"/>
      <c r="D2" s="14" t="s">
        <v>606</v>
      </c>
      <c r="E2" s="25" t="s">
        <v>608</v>
      </c>
    </row>
    <row r="3" spans="1:5" s="16" customFormat="1" ht="18.95" customHeight="1" x14ac:dyDescent="0.25">
      <c r="A3" s="167" t="s">
        <v>663</v>
      </c>
      <c r="B3" s="167"/>
      <c r="C3" s="167"/>
      <c r="D3" s="14" t="s">
        <v>607</v>
      </c>
      <c r="E3" s="25">
        <v>3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901061.3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29.8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29.8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901031.5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901031.5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4280370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4280370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4280370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4769293.2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4760293.2</v>
      </c>
      <c r="D99" s="57">
        <f>C99/$C$98</f>
        <v>0.99811292792818862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2439898.6800000002</v>
      </c>
      <c r="D100" s="57">
        <f t="shared" ref="D100:D163" si="0">C100/$C$98</f>
        <v>0.5115849618974988</v>
      </c>
      <c r="E100" s="56"/>
    </row>
    <row r="101" spans="1:5" x14ac:dyDescent="0.2">
      <c r="A101" s="54">
        <v>5111</v>
      </c>
      <c r="B101" s="51" t="s">
        <v>361</v>
      </c>
      <c r="C101" s="55">
        <v>1966364.96</v>
      </c>
      <c r="D101" s="57">
        <f t="shared" si="0"/>
        <v>0.4122969332227257</v>
      </c>
      <c r="E101" s="56"/>
    </row>
    <row r="102" spans="1:5" x14ac:dyDescent="0.2">
      <c r="A102" s="54">
        <v>5112</v>
      </c>
      <c r="B102" s="51" t="s">
        <v>362</v>
      </c>
      <c r="C102" s="55">
        <v>36014</v>
      </c>
      <c r="D102" s="57">
        <f t="shared" si="0"/>
        <v>7.5512237326906219E-3</v>
      </c>
      <c r="E102" s="56"/>
    </row>
    <row r="103" spans="1:5" x14ac:dyDescent="0.2">
      <c r="A103" s="54">
        <v>5113</v>
      </c>
      <c r="B103" s="51" t="s">
        <v>363</v>
      </c>
      <c r="C103" s="55">
        <v>132580.37</v>
      </c>
      <c r="D103" s="57">
        <f t="shared" si="0"/>
        <v>2.7798745944157929E-2</v>
      </c>
      <c r="E103" s="56"/>
    </row>
    <row r="104" spans="1:5" x14ac:dyDescent="0.2">
      <c r="A104" s="54">
        <v>5114</v>
      </c>
      <c r="B104" s="51" t="s">
        <v>364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365</v>
      </c>
      <c r="C105" s="55">
        <v>304939.34999999998</v>
      </c>
      <c r="D105" s="57">
        <f t="shared" si="0"/>
        <v>6.3938058997924471E-2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899613.97999999986</v>
      </c>
      <c r="D107" s="57">
        <f t="shared" si="0"/>
        <v>0.18862626856323278</v>
      </c>
      <c r="E107" s="56"/>
    </row>
    <row r="108" spans="1:5" x14ac:dyDescent="0.2">
      <c r="A108" s="54">
        <v>5121</v>
      </c>
      <c r="B108" s="51" t="s">
        <v>368</v>
      </c>
      <c r="C108" s="55">
        <v>126452.81</v>
      </c>
      <c r="D108" s="57">
        <f t="shared" si="0"/>
        <v>2.651395179478586E-2</v>
      </c>
      <c r="E108" s="56"/>
    </row>
    <row r="109" spans="1:5" x14ac:dyDescent="0.2">
      <c r="A109" s="54">
        <v>5122</v>
      </c>
      <c r="B109" s="51" t="s">
        <v>369</v>
      </c>
      <c r="C109" s="55">
        <v>293</v>
      </c>
      <c r="D109" s="57">
        <f t="shared" si="0"/>
        <v>6.1434679671193209E-5</v>
      </c>
      <c r="E109" s="56"/>
    </row>
    <row r="110" spans="1:5" x14ac:dyDescent="0.2">
      <c r="A110" s="54">
        <v>5123</v>
      </c>
      <c r="B110" s="51" t="s">
        <v>370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371</v>
      </c>
      <c r="C111" s="55">
        <v>132024.92000000001</v>
      </c>
      <c r="D111" s="57">
        <f t="shared" si="0"/>
        <v>2.7682282146125971E-2</v>
      </c>
      <c r="E111" s="56"/>
    </row>
    <row r="112" spans="1:5" x14ac:dyDescent="0.2">
      <c r="A112" s="54">
        <v>5125</v>
      </c>
      <c r="B112" s="51" t="s">
        <v>372</v>
      </c>
      <c r="C112" s="55">
        <v>34005</v>
      </c>
      <c r="D112" s="57">
        <f t="shared" si="0"/>
        <v>7.1299873113273892E-3</v>
      </c>
      <c r="E112" s="56"/>
    </row>
    <row r="113" spans="1:5" x14ac:dyDescent="0.2">
      <c r="A113" s="54">
        <v>5126</v>
      </c>
      <c r="B113" s="51" t="s">
        <v>373</v>
      </c>
      <c r="C113" s="55">
        <v>426048.42</v>
      </c>
      <c r="D113" s="57">
        <f t="shared" si="0"/>
        <v>8.9331563846819062E-2</v>
      </c>
      <c r="E113" s="56"/>
    </row>
    <row r="114" spans="1:5" x14ac:dyDescent="0.2">
      <c r="A114" s="54">
        <v>5127</v>
      </c>
      <c r="B114" s="51" t="s">
        <v>374</v>
      </c>
      <c r="C114" s="55">
        <v>82890.5</v>
      </c>
      <c r="D114" s="57">
        <f t="shared" si="0"/>
        <v>1.7380038618720273E-2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97899.33</v>
      </c>
      <c r="D116" s="57">
        <f t="shared" si="0"/>
        <v>2.0527010165783056E-2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1420780.5399999998</v>
      </c>
      <c r="D117" s="57">
        <f t="shared" si="0"/>
        <v>0.29790169746745698</v>
      </c>
      <c r="E117" s="56"/>
    </row>
    <row r="118" spans="1:5" x14ac:dyDescent="0.2">
      <c r="A118" s="54">
        <v>5131</v>
      </c>
      <c r="B118" s="51" t="s">
        <v>378</v>
      </c>
      <c r="C118" s="55">
        <v>253135</v>
      </c>
      <c r="D118" s="57">
        <f t="shared" si="0"/>
        <v>5.3075998766441951E-2</v>
      </c>
      <c r="E118" s="56"/>
    </row>
    <row r="119" spans="1:5" x14ac:dyDescent="0.2">
      <c r="A119" s="54">
        <v>5132</v>
      </c>
      <c r="B119" s="51" t="s">
        <v>379</v>
      </c>
      <c r="C119" s="55">
        <v>17936.36</v>
      </c>
      <c r="D119" s="57">
        <f t="shared" si="0"/>
        <v>3.7608004473283379E-3</v>
      </c>
      <c r="E119" s="56"/>
    </row>
    <row r="120" spans="1:5" x14ac:dyDescent="0.2">
      <c r="A120" s="54">
        <v>5133</v>
      </c>
      <c r="B120" s="51" t="s">
        <v>380</v>
      </c>
      <c r="C120" s="55">
        <v>506568.07</v>
      </c>
      <c r="D120" s="57">
        <f t="shared" si="0"/>
        <v>0.10621449526315556</v>
      </c>
      <c r="E120" s="56"/>
    </row>
    <row r="121" spans="1:5" x14ac:dyDescent="0.2">
      <c r="A121" s="54">
        <v>5134</v>
      </c>
      <c r="B121" s="51" t="s">
        <v>381</v>
      </c>
      <c r="C121" s="55">
        <v>8705.2199999999993</v>
      </c>
      <c r="D121" s="57">
        <f t="shared" si="0"/>
        <v>1.8252641712193326E-3</v>
      </c>
      <c r="E121" s="56"/>
    </row>
    <row r="122" spans="1:5" x14ac:dyDescent="0.2">
      <c r="A122" s="54">
        <v>5135</v>
      </c>
      <c r="B122" s="51" t="s">
        <v>382</v>
      </c>
      <c r="C122" s="55">
        <v>107697.27</v>
      </c>
      <c r="D122" s="57">
        <f t="shared" si="0"/>
        <v>2.2581390047481248E-2</v>
      </c>
      <c r="E122" s="56"/>
    </row>
    <row r="123" spans="1:5" x14ac:dyDescent="0.2">
      <c r="A123" s="54">
        <v>5136</v>
      </c>
      <c r="B123" s="51" t="s">
        <v>383</v>
      </c>
      <c r="C123" s="55">
        <v>9317</v>
      </c>
      <c r="D123" s="57">
        <f t="shared" si="0"/>
        <v>1.9535389436740858E-3</v>
      </c>
      <c r="E123" s="56"/>
    </row>
    <row r="124" spans="1:5" x14ac:dyDescent="0.2">
      <c r="A124" s="54">
        <v>5137</v>
      </c>
      <c r="B124" s="51" t="s">
        <v>384</v>
      </c>
      <c r="C124" s="55">
        <v>56184.87</v>
      </c>
      <c r="D124" s="57">
        <f t="shared" si="0"/>
        <v>1.1780544337261547E-2</v>
      </c>
      <c r="E124" s="56"/>
    </row>
    <row r="125" spans="1:5" x14ac:dyDescent="0.2">
      <c r="A125" s="54">
        <v>5138</v>
      </c>
      <c r="B125" s="51" t="s">
        <v>385</v>
      </c>
      <c r="C125" s="55">
        <v>404453.62</v>
      </c>
      <c r="D125" s="57">
        <f t="shared" si="0"/>
        <v>8.4803681182779866E-2</v>
      </c>
      <c r="E125" s="56"/>
    </row>
    <row r="126" spans="1:5" x14ac:dyDescent="0.2">
      <c r="A126" s="54">
        <v>5139</v>
      </c>
      <c r="B126" s="51" t="s">
        <v>386</v>
      </c>
      <c r="C126" s="55">
        <v>56783.13</v>
      </c>
      <c r="D126" s="57">
        <f t="shared" si="0"/>
        <v>1.1905984308115089E-2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9000</v>
      </c>
      <c r="D127" s="57">
        <f t="shared" si="0"/>
        <v>1.8870720718113954E-3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9000</v>
      </c>
      <c r="D137" s="57">
        <f t="shared" si="0"/>
        <v>1.8870720718113954E-3</v>
      </c>
      <c r="E137" s="56"/>
    </row>
    <row r="138" spans="1:5" x14ac:dyDescent="0.2">
      <c r="A138" s="54">
        <v>5241</v>
      </c>
      <c r="B138" s="51" t="s">
        <v>396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397</v>
      </c>
      <c r="C139" s="55">
        <v>9000</v>
      </c>
      <c r="D139" s="57">
        <f t="shared" si="0"/>
        <v>1.8870720718113954E-3</v>
      </c>
      <c r="E139" s="56"/>
    </row>
    <row r="140" spans="1:5" x14ac:dyDescent="0.2">
      <c r="A140" s="54">
        <v>5243</v>
      </c>
      <c r="B140" s="51" t="s">
        <v>398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400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93" t="s">
        <v>625</v>
      </c>
      <c r="C218" s="93"/>
      <c r="D218" s="93"/>
      <c r="E218" s="93"/>
    </row>
    <row r="219" spans="1:5" x14ac:dyDescent="0.2">
      <c r="B219" s="93" t="s">
        <v>664</v>
      </c>
      <c r="C219" s="93" t="s">
        <v>665</v>
      </c>
      <c r="D219" s="93"/>
      <c r="E219" s="93"/>
    </row>
    <row r="220" spans="1:5" x14ac:dyDescent="0.2">
      <c r="B220" s="93"/>
      <c r="C220" s="93"/>
      <c r="D220" s="93"/>
      <c r="E220" s="93"/>
    </row>
    <row r="221" spans="1:5" x14ac:dyDescent="0.2">
      <c r="B221" s="93" t="s">
        <v>666</v>
      </c>
      <c r="C221" s="93" t="s">
        <v>667</v>
      </c>
      <c r="D221" s="93"/>
      <c r="E221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7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32" sqref="A1:E32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662</v>
      </c>
      <c r="B1" s="171"/>
      <c r="C1" s="171"/>
      <c r="D1" s="27" t="s">
        <v>605</v>
      </c>
      <c r="E1" s="28">
        <v>2023</v>
      </c>
    </row>
    <row r="2" spans="1:5" ht="18.95" customHeight="1" x14ac:dyDescent="0.2">
      <c r="A2" s="171" t="s">
        <v>611</v>
      </c>
      <c r="B2" s="171"/>
      <c r="C2" s="171"/>
      <c r="D2" s="27" t="s">
        <v>606</v>
      </c>
      <c r="E2" s="28" t="s">
        <v>608</v>
      </c>
    </row>
    <row r="3" spans="1:5" ht="18.95" customHeight="1" x14ac:dyDescent="0.2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167878.29</v>
      </c>
    </row>
    <row r="9" spans="1:5" x14ac:dyDescent="0.2">
      <c r="A9" s="33">
        <v>3120</v>
      </c>
      <c r="B9" s="29" t="s">
        <v>465</v>
      </c>
      <c r="C9" s="34">
        <v>0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412138.1</v>
      </c>
    </row>
    <row r="15" spans="1:5" x14ac:dyDescent="0.2">
      <c r="A15" s="33">
        <v>3220</v>
      </c>
      <c r="B15" s="29" t="s">
        <v>469</v>
      </c>
      <c r="C15" s="34">
        <v>479586.07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5" x14ac:dyDescent="0.2">
      <c r="A17" s="33">
        <v>3231</v>
      </c>
      <c r="B17" s="29" t="s">
        <v>471</v>
      </c>
      <c r="C17" s="34">
        <v>0</v>
      </c>
    </row>
    <row r="18" spans="1:5" x14ac:dyDescent="0.2">
      <c r="A18" s="33">
        <v>3232</v>
      </c>
      <c r="B18" s="29" t="s">
        <v>472</v>
      </c>
      <c r="C18" s="34">
        <v>0</v>
      </c>
    </row>
    <row r="19" spans="1:5" x14ac:dyDescent="0.2">
      <c r="A19" s="33">
        <v>3233</v>
      </c>
      <c r="B19" s="29" t="s">
        <v>473</v>
      </c>
      <c r="C19" s="34">
        <v>0</v>
      </c>
    </row>
    <row r="20" spans="1:5" x14ac:dyDescent="0.2">
      <c r="A20" s="33">
        <v>3239</v>
      </c>
      <c r="B20" s="29" t="s">
        <v>474</v>
      </c>
      <c r="C20" s="34">
        <v>0</v>
      </c>
    </row>
    <row r="21" spans="1:5" x14ac:dyDescent="0.2">
      <c r="A21" s="33">
        <v>3240</v>
      </c>
      <c r="B21" s="29" t="s">
        <v>475</v>
      </c>
      <c r="C21" s="34">
        <f>SUM(C22:C24)</f>
        <v>0</v>
      </c>
    </row>
    <row r="22" spans="1:5" x14ac:dyDescent="0.2">
      <c r="A22" s="33">
        <v>3241</v>
      </c>
      <c r="B22" s="29" t="s">
        <v>476</v>
      </c>
      <c r="C22" s="34">
        <v>0</v>
      </c>
    </row>
    <row r="23" spans="1:5" x14ac:dyDescent="0.2">
      <c r="A23" s="33">
        <v>3242</v>
      </c>
      <c r="B23" s="29" t="s">
        <v>477</v>
      </c>
      <c r="C23" s="34">
        <v>0</v>
      </c>
    </row>
    <row r="24" spans="1:5" x14ac:dyDescent="0.2">
      <c r="A24" s="33">
        <v>3243</v>
      </c>
      <c r="B24" s="29" t="s">
        <v>478</v>
      </c>
      <c r="C24" s="34">
        <v>0</v>
      </c>
    </row>
    <row r="25" spans="1:5" x14ac:dyDescent="0.2">
      <c r="A25" s="33">
        <v>3250</v>
      </c>
      <c r="B25" s="29" t="s">
        <v>479</v>
      </c>
      <c r="C25" s="34">
        <f>SUM(C26:C27)</f>
        <v>0</v>
      </c>
    </row>
    <row r="26" spans="1:5" x14ac:dyDescent="0.2">
      <c r="A26" s="33">
        <v>3251</v>
      </c>
      <c r="B26" s="29" t="s">
        <v>480</v>
      </c>
      <c r="C26" s="34">
        <v>0</v>
      </c>
    </row>
    <row r="27" spans="1:5" x14ac:dyDescent="0.2">
      <c r="A27" s="33">
        <v>3252</v>
      </c>
      <c r="B27" s="29" t="s">
        <v>481</v>
      </c>
      <c r="C27" s="34">
        <v>0</v>
      </c>
    </row>
    <row r="29" spans="1:5" x14ac:dyDescent="0.2">
      <c r="B29" s="93" t="s">
        <v>625</v>
      </c>
      <c r="C29" s="93"/>
      <c r="D29" s="93"/>
      <c r="E29" s="93"/>
    </row>
    <row r="30" spans="1:5" x14ac:dyDescent="0.2">
      <c r="B30" s="93" t="s">
        <v>664</v>
      </c>
      <c r="C30" s="93" t="s">
        <v>665</v>
      </c>
      <c r="D30" s="93"/>
      <c r="E30" s="93"/>
    </row>
    <row r="31" spans="1:5" x14ac:dyDescent="0.2">
      <c r="B31" s="93"/>
      <c r="C31" s="93"/>
      <c r="D31" s="93"/>
      <c r="E31" s="93"/>
    </row>
    <row r="32" spans="1:5" x14ac:dyDescent="0.2">
      <c r="B32" s="93" t="s">
        <v>666</v>
      </c>
      <c r="C32" s="93" t="s">
        <v>667</v>
      </c>
      <c r="D32" s="93"/>
      <c r="E32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7"/>
  <sheetViews>
    <sheetView workbookViewId="0">
      <selection activeCell="E127" sqref="A1:E127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662</v>
      </c>
      <c r="B1" s="171"/>
      <c r="C1" s="171"/>
      <c r="D1" s="27" t="s">
        <v>605</v>
      </c>
      <c r="E1" s="28">
        <v>2023</v>
      </c>
    </row>
    <row r="2" spans="1:5" s="35" customFormat="1" ht="18.95" customHeight="1" x14ac:dyDescent="0.25">
      <c r="A2" s="171" t="s">
        <v>612</v>
      </c>
      <c r="B2" s="171"/>
      <c r="C2" s="171"/>
      <c r="D2" s="27" t="s">
        <v>606</v>
      </c>
      <c r="E2" s="28" t="s">
        <v>608</v>
      </c>
    </row>
    <row r="3" spans="1:5" s="35" customFormat="1" ht="18.95" customHeight="1" x14ac:dyDescent="0.25">
      <c r="A3" s="171" t="s">
        <v>663</v>
      </c>
      <c r="B3" s="171"/>
      <c r="C3" s="171"/>
      <c r="D3" s="27" t="s">
        <v>607</v>
      </c>
      <c r="E3" s="28">
        <v>3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642933.54</v>
      </c>
      <c r="D9" s="34">
        <v>0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323147.17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642933.54</v>
      </c>
      <c r="D15" s="135">
        <f>SUM(D8:D14)</f>
        <v>323147.17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37469.49</v>
      </c>
      <c r="D28" s="135">
        <f>SUM(D29:D36)</f>
        <v>37469.49</v>
      </c>
      <c r="E28" s="130"/>
    </row>
    <row r="29" spans="1:5" x14ac:dyDescent="0.2">
      <c r="A29" s="33">
        <v>1241</v>
      </c>
      <c r="B29" s="29" t="s">
        <v>237</v>
      </c>
      <c r="C29" s="34">
        <v>19866.169999999998</v>
      </c>
      <c r="D29" s="132">
        <v>19866.169999999998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17603.32</v>
      </c>
      <c r="D34" s="132">
        <v>17603.32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37469.49</v>
      </c>
      <c r="D43" s="135">
        <f>D20+D28+D37</f>
        <v>37469.49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412138.1</v>
      </c>
      <c r="D47" s="135">
        <v>0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62588.72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62588.72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62588.72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59344.63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3244.09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5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5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5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5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5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5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5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5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5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5" x14ac:dyDescent="0.2">
      <c r="A122" s="131"/>
      <c r="B122" s="143" t="s">
        <v>647</v>
      </c>
      <c r="C122" s="135">
        <f>C47+C48+C100-C106-C109</f>
        <v>412138.1</v>
      </c>
      <c r="D122" s="135">
        <f>D47+D48+D100-D106-D109</f>
        <v>62588.72</v>
      </c>
    </row>
    <row r="124" spans="1:5" x14ac:dyDescent="0.2">
      <c r="B124" s="93" t="s">
        <v>625</v>
      </c>
      <c r="C124" s="93"/>
      <c r="D124" s="93"/>
      <c r="E124" s="93"/>
    </row>
    <row r="125" spans="1:5" x14ac:dyDescent="0.2">
      <c r="B125" s="93" t="s">
        <v>664</v>
      </c>
      <c r="C125" s="93" t="s">
        <v>665</v>
      </c>
      <c r="D125" s="93"/>
      <c r="E125" s="93"/>
    </row>
    <row r="126" spans="1:5" x14ac:dyDescent="0.2">
      <c r="B126" s="93"/>
      <c r="C126" s="93"/>
      <c r="D126" s="93"/>
      <c r="E126" s="93"/>
    </row>
    <row r="127" spans="1:5" x14ac:dyDescent="0.2">
      <c r="B127" s="93" t="s">
        <v>666</v>
      </c>
      <c r="C127" s="93" t="s">
        <v>667</v>
      </c>
      <c r="D127" s="93"/>
      <c r="E127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25" right="0.25" top="0.75" bottom="0.75" header="0.3" footer="0.3"/>
  <pageSetup scale="80" orientation="portrait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2023-11-01T02:41:17Z</cp:lastPrinted>
  <dcterms:created xsi:type="dcterms:W3CDTF">2012-12-11T20:36:24Z</dcterms:created>
  <dcterms:modified xsi:type="dcterms:W3CDTF">2023-11-01T23:12:44Z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