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3040" windowHeight="952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7" i="64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<sst xmlns="http://schemas.openxmlformats.org/spreadsheetml/2006/main" count="968" uniqueCount="668">
  <si>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</si>
  <si>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</si>
  <si>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</si>
  <si>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</si>
  <si>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</si>
  <si>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</si>
  <si>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</si>
  <si>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</si>
  <si>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</si>
  <si>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</si>
  <si>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</si>
  <si>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</si>
  <si>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</si>
  <si>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</si>
  <si>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</si>
  <si>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</si>
  <si>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</si>
  <si>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</si>
  <si>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</si>
  <si>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</si>
  <si>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</si>
  <si>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</si>
  <si>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</si>
  <si>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</si>
  <si>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</si>
  <si>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</si>
  <si>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</si>
  <si>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</si>
  <si>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</si>
  <si>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</si>
  <si>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</si>
  <si>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</si>
  <si>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</si>
  <si>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</si>
  <si>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</si>
  <si>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</si>
  <si>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</si>
  <si>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</si>
  <si>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</si>
  <si>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</si>
  <si>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</si>
  <si>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</si>
  <si>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</si>
  <si>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</si>
  <si>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</si>
  <si>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</si>
  <si>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</si>
  <si>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</si>
  <si>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</si>
  <si>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</si>
  <si>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</si>
  <si>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</si>
  <si>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</si>
  <si>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</si>
  <si>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</si>
  <si>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</si>
  <si>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</si>
  <si>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</si>
  <si>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</si>
  <si>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</si>
  <si>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</si>
  <si>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</si>
  <si>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</si>
  <si>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</si>
  <si>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</si>
  <si>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</si>
  <si>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</si>
  <si>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</si>
  <si>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</si>
  <si>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</si>
  <si>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</si>
  <si>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</si>
  <si>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</si>
  <si>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</si>
  <si>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</si>
  <si>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</si>
  <si>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</si>
  <si>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</si>
  <si>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</si>
  <si>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</si>
  <si>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</si>
  <si>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</si>
  <si>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</si>
  <si>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</si>
  <si>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</si>
  <si>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</si>
  <si>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</si>
  <si>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</si>
  <si>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</si>
  <si>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</si>
  <si>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</si>
  <si>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</si>
  <si>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</si>
  <si>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</si>
  <si>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</si>
  <si>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</si>
  <si>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</si>
  <si>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</si>
  <si>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</si>
  <si>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</si>
  <si>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</si>
  <si>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</si>
  <si>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</si>
  <si>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</si>
  <si>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</si>
  <si>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</si>
  <si>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</si>
  <si>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</si>
  <si>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</si>
  <si>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</si>
  <si>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</si>
  <si>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</si>
  <si>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</si>
  <si>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</si>
  <si>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</si>
  <si>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</si>
  <si>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</si>
  <si>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</si>
  <si>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</si>
  <si>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</si>
  <si>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</si>
  <si>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</si>
  <si>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</si>
  <si>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</si>
  <si>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</si>
  <si>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</si>
  <si>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</si>
  <si>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</si>
  <si>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</si>
  <si>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</si>
  <si>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</si>
  <si>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</si>
  <si>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</si>
  <si>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</si>
  <si>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</si>
  <si>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</si>
  <si>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</si>
  <si>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</si>
  <si>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</si>
  <si>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</si>
  <si>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</si>
  <si>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</si>
  <si>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</si>
  <si>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</si>
  <si>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</si>
  <si>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</si>
  <si>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</si>
  <si>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</si>
  <si>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</si>
  <si>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</si>
  <si>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</si>
  <si>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</si>
  <si>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</si>
  <si>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</si>
  <si>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</si>
  <si>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</si>
  <si>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</si>
  <si>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</si>
  <si>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</si>
  <si>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</si>
  <si>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</si>
  <si>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</si>
  <si>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</si>
  <si>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</si>
  <si>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</si>
  <si>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</si>
  <si>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</si>
  <si>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</si>
  <si>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</si>
  <si>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</si>
  <si>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</si>
  <si>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</si>
  <si>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</si>
  <si>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</si>
  <si>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</si>
  <si>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</si>
  <si>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</si>
  <si>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</si>
  <si>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</si>
  <si>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</si>
  <si>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</si>
  <si>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</si>
  <si>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</si>
  <si>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</si>
  <si>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</si>
  <si>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</si>
  <si>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</si>
  <si>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</si>
  <si>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</si>
  <si>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</si>
  <si>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</si>
  <si>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</si>
  <si>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</si>
  <si>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</si>
  <si>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</si>
  <si>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</si>
  <si>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</si>
  <si>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</si>
  <si>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</si>
  <si>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</si>
  <si>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</si>
  <si>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</si>
  <si>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</si>
  <si>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</si>
  <si>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</si>
  <si>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</si>
  <si>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</si>
  <si>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</si>
  <si>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</si>
  <si>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</si>
  <si>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</si>
  <si>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</si>
  <si>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</si>
  <si>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</si>
  <si>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</si>
  <si>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</si>
  <si>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</si>
  <si>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</si>
  <si>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</si>
  <si>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</si>
  <si>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</si>
  <si>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</si>
  <si>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</si>
  <si>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</si>
  <si>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</si>
  <si>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</si>
  <si>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</si>
  <si>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</si>
  <si>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</si>
  <si>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</si>
  <si>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</si>
  <si>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</si>
  <si>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</si>
  <si>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</si>
  <si>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</si>
  <si>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</si>
  <si>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</si>
  <si>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</si>
  <si>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</si>
  <si>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</si>
  <si>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</si>
  <si>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</si>
  <si>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</si>
  <si>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</si>
  <si>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</si>
  <si>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</si>
  <si>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</si>
  <si>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</si>
  <si>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</si>
  <si>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</si>
  <si>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</si>
  <si>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</si>
  <si>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</si>
  <si>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</si>
  <si>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</si>
  <si>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</si>
  <si>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</si>
  <si>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</si>
  <si>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</si>
  <si>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</si>
  <si>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</si>
  <si>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</si>
  <si>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</si>
  <si>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</si>
  <si>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</si>
  <si>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</si>
  <si>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</si>
  <si>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</si>
  <si>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</si>
  <si>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</si>
  <si>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</si>
  <si>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</si>
  <si>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</si>
  <si>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</si>
  <si>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</si>
  <si>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</si>
  <si>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</si>
  <si>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</si>
  <si>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</si>
  <si>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</si>
  <si>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</si>
  <si>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</si>
  <si>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</si>
  <si>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</si>
  <si>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</si>
  <si>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</si>
  <si>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</si>
  <si>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</si>
  <si>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</si>
  <si>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</si>
  <si>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</si>
  <si>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</si>
  <si>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</si>
  <si>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</si>
  <si>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</si>
  <si>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</si>
  <si>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</si>
  <si>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</si>
  <si>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</si>
  <si>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</si>
  <si>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</si>
  <si>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</si>
  <si>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</si>
  <si>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</si>
  <si>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</si>
  <si>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</si>
  <si>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</si>
  <si>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</si>
  <si>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</si>
  <si>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</si>
  <si>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</si>
  <si>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</si>
  <si>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</si>
  <si>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</si>
  <si>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</si>
  <si>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</si>
  <si>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</si>
  <si>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</si>
  <si>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</si>
  <si>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</si>
  <si>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</si>
  <si>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</si>
  <si>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</si>
  <si>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</si>
  <si>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</si>
  <si>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</si>
  <si>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</si>
  <si>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</si>
  <si>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</si>
  <si>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</si>
  <si>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</si>
  <si>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</si>
  <si>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</si>
  <si>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</si>
  <si>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</si>
  <si>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</si>
  <si>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</si>
  <si>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</si>
  <si>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</si>
  <si>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</si>
  <si>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</si>
  <si>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</si>
  <si>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</si>
  <si>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</si>
  <si>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</si>
  <si>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</si>
  <si>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</si>
  <si>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</si>
  <si>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</si>
  <si>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</si>
  <si>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</si>
  <si>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</si>
  <si>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</si>
  <si>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</si>
  <si>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</si>
  <si>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</si>
  <si>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</si>
  <si>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</si>
  <si>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</si>
  <si>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</si>
  <si>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</si>
  <si>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</si>
  <si>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</si>
  <si>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</si>
  <si>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</si>
  <si>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</si>
  <si>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</si>
  <si>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</si>
  <si>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</si>
  <si>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</si>
  <si>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</si>
  <si>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</si>
  <si>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</si>
  <si>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</si>
  <si>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</si>
  <si>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</si>
  <si>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</si>
  <si>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</si>
  <si>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</si>
  <si>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</si>
  <si>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</si>
  <si>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</si>
  <si>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</si>
  <si>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</si>
  <si>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</si>
  <si>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</si>
  <si>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</si>
  <si>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</si>
  <si>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</si>
  <si>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</si>
  <si>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</si>
  <si>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</si>
  <si>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</si>
  <si>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</si>
  <si>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</si>
  <si>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</si>
  <si>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</si>
  <si>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</si>
  <si>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</si>
  <si>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</si>
  <si>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</si>
  <si>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</si>
  <si>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</si>
  <si>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</si>
  <si>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</si>
  <si>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</si>
  <si>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</si>
  <si>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</si>
  <si>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</si>
  <si>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</si>
  <si>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</si>
  <si>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</si>
  <si>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</si>
  <si>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</si>
  <si>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</si>
  <si>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</si>
  <si>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</si>
  <si>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</si>
  <si>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</si>
  <si>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</si>
  <si>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</si>
  <si>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</si>
  <si>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</si>
  <si>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</si>
  <si>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</si>
  <si>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</si>
  <si>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</si>
  <si>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</si>
  <si>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</si>
  <si>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</si>
  <si>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</si>
  <si>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</si>
  <si>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</si>
  <si>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</si>
  <si>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</si>
  <si>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</si>
  <si>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</si>
  <si>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</si>
  <si>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</si>
  <si>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</si>
  <si>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</si>
  <si>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</si>
  <si>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</si>
  <si>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</si>
  <si>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</si>
  <si>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</si>
  <si>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</si>
  <si>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</si>
  <si>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</si>
  <si>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</si>
  <si>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</si>
  <si>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</si>
  <si>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</si>
  <si>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</si>
  <si>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</si>
  <si>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</si>
  <si>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</si>
  <si>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</si>
  <si>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</si>
  <si>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</si>
  <si>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</si>
  <si>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</si>
  <si>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</si>
  <si>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</si>
  <si>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</si>
  <si>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</si>
  <si>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</si>
  <si>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</si>
  <si>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</si>
  <si>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</si>
  <si>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</si>
  <si>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</si>
  <si>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</si>
  <si>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</si>
  <si>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</si>
  <si>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</si>
  <si>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</si>
  <si>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</si>
  <si>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</si>
  <si>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</si>
  <si>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</si>
  <si>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</si>
  <si>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</si>
  <si>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</si>
  <si>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</si>
  <si>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</si>
  <si>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</si>
  <si>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</si>
  <si>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</si>
  <si>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</si>
  <si>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</si>
  <si>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</si>
  <si>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</si>
  <si>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</si>
  <si>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</si>
  <si>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</si>
  <si>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</si>
  <si>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</si>
  <si>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</si>
  <si>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</si>
  <si>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</si>
  <si>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</si>
  <si>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</si>
  <si>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</si>
  <si>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</si>
  <si>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</si>
  <si>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</si>
  <si>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</si>
  <si>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</si>
  <si>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</si>
  <si>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</si>
  <si>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</si>
  <si>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</si>
  <si>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</si>
  <si>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</si>
  <si>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</si>
  <si>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</si>
  <si>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</si>
  <si>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</si>
  <si>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</si>
  <si>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</si>
  <si>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</si>
  <si>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</si>
  <si>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</si>
  <si>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</si>
  <si>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</si>
  <si>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</si>
  <si>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</si>
  <si>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</si>
  <si>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</si>
  <si>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</si>
  <si>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</si>
  <si>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</si>
  <si>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</si>
  <si>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</si>
  <si>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</si>
  <si>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</si>
  <si>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</si>
  <si>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</si>
  <si>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</si>
  <si>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</si>
  <si>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</si>
  <si>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</si>
  <si>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</si>
  <si>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</si>
  <si>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</si>
  <si>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</si>
  <si>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</si>
  <si>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</si>
  <si>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</si>
  <si>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</si>
  <si>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</si>
  <si>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</si>
  <si>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</si>
  <si>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</si>
  <si>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</si>
  <si>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</si>
  <si>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</si>
  <si>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</si>
  <si>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</si>
  <si>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</si>
  <si>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</si>
  <si>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</si>
  <si>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</si>
  <si>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</si>
  <si>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</si>
  <si>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</si>
  <si>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</si>
  <si>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</si>
  <si>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</si>
  <si>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</si>
  <si>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</si>
  <si>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</si>
  <si>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</si>
  <si>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</si>
  <si>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</si>
  <si>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</si>
  <si>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</si>
  <si>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</si>
  <si>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</si>
  <si>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</si>
  <si>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</si>
  <si>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</si>
  <si>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</si>
  <si>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</si>
  <si>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</si>
  <si>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</si>
  <si>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</si>
  <si>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</si>
  <si>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</si>
  <si>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</si>
  <si>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</si>
  <si>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</si>
  <si>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</si>
  <si>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</si>
  <si>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</si>
  <si>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</si>
  <si>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</si>
  <si>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</si>
  <si>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</si>
  <si>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</si>
  <si>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</si>
  <si>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</si>
  <si>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</si>
  <si>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</si>
  <si>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</si>
  <si>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</si>
  <si>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</si>
  <si>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</si>
  <si>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</si>
  <si>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</si>
  <si>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</si>
  <si>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</si>
  <si>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</si>
  <si>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</si>
  <si>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</si>
  <si>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</si>
  <si>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</si>
  <si>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</si>
  <si>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</si>
  <si>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</si>
  <si>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</si>
  <si>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</si>
  <si>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</si>
  <si>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</si>
  <si>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</si>
  <si>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</si>
  <si>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</si>
  <si>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</si>
  <si>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</si>
  <si>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</si>
  <si>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</si>
  <si>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</si>
  <si>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</si>
  <si>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</si>
  <si>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</si>
  <si>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</si>
  <si>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</si>
  <si>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</si>
  <si>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</si>
  <si>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</si>
  <si>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</si>
  <si>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</si>
  <si>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</si>
  <si>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</si>
  <si>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</si>
  <si>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</si>
  <si>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</si>
  <si>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</si>
  <si>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</si>
  <si>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</si>
  <si>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</si>
  <si>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</si>
  <si>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</si>
  <si>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</si>
  <si>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</si>
  <si>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</si>
  <si>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</si>
  <si>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</si>
  <si>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</si>
  <si>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</si>
  <si>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</si>
  <si>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Comisión Municipal del Deporte y Atención a la Juventud del Municipio de Uriangato, Guanajuato.</t>
  </si>
  <si>
    <t>Correspondiente del 1 de Enero al 30 de Junio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</si>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</sst>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Fill="1" applyBorder="1" applyAlignment="1" applyProtection="1">
      <alignment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50" sqref="A1:E50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2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3" x14ac:dyDescent="0.2">
      <c r="A33" s="7"/>
      <c r="B33" s="10"/>
    </row>
    <row r="34" spans="1:3" x14ac:dyDescent="0.2">
      <c r="A34" s="7"/>
      <c r="B34" s="9"/>
    </row>
    <row r="35" spans="1:3" x14ac:dyDescent="0.2">
      <c r="A35" s="45" t="s">
        <v>48</v>
      </c>
      <c r="B35" s="46" t="s">
        <v>43</v>
      </c>
    </row>
    <row r="36" spans="1:3" x14ac:dyDescent="0.2">
      <c r="A36" s="45" t="s">
        <v>49</v>
      </c>
      <c r="B36" s="46" t="s">
        <v>44</v>
      </c>
    </row>
    <row r="37" spans="1:3" x14ac:dyDescent="0.2">
      <c r="A37" s="7"/>
      <c r="B37" s="10"/>
    </row>
    <row r="38" spans="1:3" x14ac:dyDescent="0.2">
      <c r="A38" s="7"/>
      <c r="B38" s="8" t="s">
        <v>46</v>
      </c>
    </row>
    <row r="39" spans="1:3" x14ac:dyDescent="0.2">
      <c r="A39" s="7" t="s">
        <v>47</v>
      </c>
      <c r="B39" s="46" t="s">
        <v>32</v>
      </c>
    </row>
    <row r="40" spans="1:3" x14ac:dyDescent="0.2">
      <c r="A40" s="7"/>
      <c r="B40" s="46" t="s">
        <v>624</v>
      </c>
    </row>
    <row r="41" spans="1:3" ht="12" thickBot="1" x14ac:dyDescent="0.25">
      <c r="A41" s="11"/>
      <c r="B41" s="12"/>
    </row>
    <row r="44" spans="1:3" x14ac:dyDescent="0.2">
      <c r="B44" s="93" t="s">
        <v>625</v>
      </c>
    </row>
    <row r="45" spans="1:3" x14ac:dyDescent="0.2">
      <c r="B45" s="4" t="s">
        <v>664</v>
      </c>
      <c r="C45" s="4" t="s">
        <v>665</v>
      </c>
    </row>
    <row r="47" spans="1:3" x14ac:dyDescent="0.2">
      <c r="B47" s="4" t="s">
        <v>666</v>
      </c>
      <c r="C47" s="4" t="s">
        <v>667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3" orientation="landscape" horizontalDpi="360" verticalDpi="360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>
      <selection activeCell="D25" sqref="B22:D2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3281750.62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3281750.62</v>
      </c>
    </row>
    <row r="22" spans="1:3" x14ac:dyDescent="0.2">
      <c r="B22" s="39" t="s">
        <v>625</v>
      </c>
    </row>
    <row r="23" spans="1:3" x14ac:dyDescent="0.2">
      <c r="B23" s="194" t="s">
        <v>664</v>
      </c>
      <c r="C23" s="194" t="s">
        <v>665</v>
      </c>
    </row>
    <row r="24" spans="1:3" x14ac:dyDescent="0.2">
      <c r="B24" s="194"/>
      <c r="C24" s="194"/>
    </row>
    <row r="25" spans="1:3" x14ac:dyDescent="0.2">
      <c r="B25" s="194" t="s">
        <v>666</v>
      </c>
      <c r="C25" s="194" t="s">
        <v>667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landscape" horizontalDpi="360" verticalDpi="360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9" sqref="B39:D42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3301796.4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28076.09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19471.77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8604.32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3273720.31</v>
      </c>
    </row>
    <row r="39" spans="1:3" x14ac:dyDescent="0.2">
      <c r="B39" s="39" t="s">
        <v>625</v>
      </c>
    </row>
    <row r="40" spans="1:3" x14ac:dyDescent="0.2">
      <c r="B40" s="194" t="s">
        <v>664</v>
      </c>
      <c r="C40" s="194" t="s">
        <v>665</v>
      </c>
    </row>
    <row r="41" spans="1:3" x14ac:dyDescent="0.2">
      <c r="B41" s="194"/>
      <c r="C41" s="194"/>
    </row>
    <row r="42" spans="1:3" x14ac:dyDescent="0.2">
      <c r="B42" s="194" t="s">
        <v>666</v>
      </c>
      <c r="C42" s="194" t="s">
        <v>667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J55" sqref="A1:J55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2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5974589</v>
      </c>
      <c r="E36" s="34">
        <v>0</v>
      </c>
      <c r="F36" s="34">
        <f t="shared" si="0"/>
        <v>5974589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4353816.04</v>
      </c>
      <c r="E37" s="34">
        <v>-7224961.9699999997</v>
      </c>
      <c r="F37" s="34">
        <f t="shared" si="0"/>
        <v>-2871145.9299999997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178307.55</v>
      </c>
      <c r="E38" s="34">
        <v>0</v>
      </c>
      <c r="F38" s="34">
        <f t="shared" si="0"/>
        <v>178307.55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1072065.42</v>
      </c>
      <c r="E39" s="34">
        <v>-1072065.42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-442224.24</v>
      </c>
      <c r="E40" s="34">
        <v>-2839526.38</v>
      </c>
      <c r="F40" s="34">
        <f t="shared" si="0"/>
        <v>-3281750.62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-5974589</v>
      </c>
      <c r="F41" s="34">
        <f t="shared" si="0"/>
        <v>-5974589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6664943.6600000001</v>
      </c>
      <c r="E42" s="34">
        <v>-3369431</v>
      </c>
      <c r="F42" s="34">
        <f t="shared" si="0"/>
        <v>3295512.66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45500</v>
      </c>
      <c r="E43" s="34">
        <v>-690354.66</v>
      </c>
      <c r="F43" s="34">
        <f t="shared" si="0"/>
        <v>-644854.66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3322092</v>
      </c>
      <c r="E44" s="34">
        <v>-3299957.4</v>
      </c>
      <c r="F44" s="34">
        <f t="shared" si="0"/>
        <v>22134.600000000093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5946689.9199999999</v>
      </c>
      <c r="E45" s="34">
        <v>-5946689.9199999999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2663850.4</v>
      </c>
      <c r="E46" s="34">
        <v>-2663850.4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2663850.4</v>
      </c>
      <c r="E47" s="34">
        <v>637946</v>
      </c>
      <c r="F47" s="34">
        <f t="shared" si="0"/>
        <v>3301796.4</v>
      </c>
    </row>
    <row r="49" spans="2:3" x14ac:dyDescent="0.2">
      <c r="B49" s="29" t="s">
        <v>625</v>
      </c>
    </row>
    <row r="50" spans="2:3" x14ac:dyDescent="0.2">
      <c r="B50" s="194" t="s">
        <v>664</v>
      </c>
      <c r="C50" s="194" t="s">
        <v>665</v>
      </c>
    </row>
    <row r="51" spans="2:3" x14ac:dyDescent="0.2">
      <c r="B51" s="194"/>
      <c r="C51" s="194"/>
    </row>
    <row r="52" spans="2:3" x14ac:dyDescent="0.2">
      <c r="B52" s="194" t="s">
        <v>666</v>
      </c>
      <c r="C52" s="194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paperSize="9" scale="6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zoomScale="106" zoomScaleNormal="106" workbookViewId="0">
      <selection activeCell="H156" sqref="A1:H156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52246.15</v>
      </c>
      <c r="D15" s="24">
        <v>52246.15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1155660.6000000001</v>
      </c>
      <c r="D62" s="24">
        <f t="shared" ref="D62:E62" si="0">SUM(D63:D70)</f>
        <v>0</v>
      </c>
      <c r="E62" s="24">
        <f t="shared" si="0"/>
        <v>836735.48</v>
      </c>
    </row>
    <row r="63" spans="1:9" x14ac:dyDescent="0.2">
      <c r="A63" s="22">
        <v>1241</v>
      </c>
      <c r="B63" s="20" t="s">
        <v>237</v>
      </c>
      <c r="C63" s="24">
        <v>177588.28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146757.17000000001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500984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836735.48</v>
      </c>
    </row>
    <row r="68" spans="1:9" x14ac:dyDescent="0.2">
      <c r="A68" s="22">
        <v>1246</v>
      </c>
      <c r="B68" s="20" t="s">
        <v>242</v>
      </c>
      <c r="C68" s="24">
        <v>330331.15000000002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45644.45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45644.45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11651.55</v>
      </c>
      <c r="D110" s="24">
        <f>SUM(D111:D119)</f>
        <v>11651.55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11651.55</v>
      </c>
      <c r="D117" s="24">
        <f t="shared" si="1"/>
        <v>11651.55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  <row r="152" spans="1:3" x14ac:dyDescent="0.2">
      <c r="B152" s="194" t="s">
        <v>664</v>
      </c>
      <c r="C152" s="194" t="s">
        <v>665</v>
      </c>
    </row>
    <row r="153" spans="1:3" x14ac:dyDescent="0.2">
      <c r="B153" s="194"/>
      <c r="C153" s="194"/>
    </row>
    <row r="154" spans="1:3" x14ac:dyDescent="0.2">
      <c r="B154" s="194" t="s">
        <v>666</v>
      </c>
      <c r="C154" s="194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E227" sqref="A1:E227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2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571750.62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16.12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16.12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571734.5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571734.5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2710000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2710000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2710000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3273720.31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3267120.31</v>
      </c>
      <c r="D99" s="57">
        <f>C99/$C$98</f>
        <v>0.99798394506096333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1615303.4400000002</v>
      </c>
      <c r="D100" s="57">
        <f t="shared" ref="D100:D163" si="0">C100/$C$98</f>
        <v>0.49341522397800691</v>
      </c>
      <c r="E100" s="56"/>
    </row>
    <row r="101" spans="1:5" x14ac:dyDescent="0.2">
      <c r="A101" s="54">
        <v>5111</v>
      </c>
      <c r="B101" s="51" t="s">
        <v>361</v>
      </c>
      <c r="C101" s="55">
        <v>1304584.1100000001</v>
      </c>
      <c r="D101" s="57">
        <f t="shared" si="0"/>
        <v>0.39850200581124173</v>
      </c>
      <c r="E101" s="56"/>
    </row>
    <row r="102" spans="1:5" x14ac:dyDescent="0.2">
      <c r="A102" s="54">
        <v>5112</v>
      </c>
      <c r="B102" s="51" t="s">
        <v>362</v>
      </c>
      <c r="C102" s="55">
        <v>21674</v>
      </c>
      <c r="D102" s="57">
        <f t="shared" si="0"/>
        <v>6.6206022346484445E-3</v>
      </c>
      <c r="E102" s="56"/>
    </row>
    <row r="103" spans="1:5" x14ac:dyDescent="0.2">
      <c r="A103" s="54">
        <v>5113</v>
      </c>
      <c r="B103" s="51" t="s">
        <v>363</v>
      </c>
      <c r="C103" s="55">
        <v>73225.789999999994</v>
      </c>
      <c r="D103" s="57">
        <f t="shared" si="0"/>
        <v>2.2367759938539157E-2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215819.54</v>
      </c>
      <c r="D105" s="57">
        <f t="shared" si="0"/>
        <v>6.592485599357753E-2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654348.78</v>
      </c>
      <c r="D107" s="57">
        <f t="shared" si="0"/>
        <v>0.19987925602599815</v>
      </c>
      <c r="E107" s="56"/>
    </row>
    <row r="108" spans="1:5" x14ac:dyDescent="0.2">
      <c r="A108" s="54">
        <v>5121</v>
      </c>
      <c r="B108" s="51" t="s">
        <v>368</v>
      </c>
      <c r="C108" s="55">
        <v>96626.81</v>
      </c>
      <c r="D108" s="57">
        <f t="shared" si="0"/>
        <v>2.9515902658159579E-2</v>
      </c>
      <c r="E108" s="56"/>
    </row>
    <row r="109" spans="1:5" x14ac:dyDescent="0.2">
      <c r="A109" s="54">
        <v>5122</v>
      </c>
      <c r="B109" s="51" t="s">
        <v>369</v>
      </c>
      <c r="C109" s="55">
        <v>293</v>
      </c>
      <c r="D109" s="57">
        <f t="shared" si="0"/>
        <v>8.9500620778443956E-5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123631.92</v>
      </c>
      <c r="D111" s="57">
        <f t="shared" si="0"/>
        <v>3.7764961051300075E-2</v>
      </c>
      <c r="E111" s="56"/>
    </row>
    <row r="112" spans="1:5" x14ac:dyDescent="0.2">
      <c r="A112" s="54">
        <v>5125</v>
      </c>
      <c r="B112" s="51" t="s">
        <v>372</v>
      </c>
      <c r="C112" s="55">
        <v>22247</v>
      </c>
      <c r="D112" s="57">
        <f t="shared" si="0"/>
        <v>6.7956324589011699E-3</v>
      </c>
      <c r="E112" s="56"/>
    </row>
    <row r="113" spans="1:5" x14ac:dyDescent="0.2">
      <c r="A113" s="54">
        <v>5126</v>
      </c>
      <c r="B113" s="51" t="s">
        <v>373</v>
      </c>
      <c r="C113" s="55">
        <v>295569.73</v>
      </c>
      <c r="D113" s="57">
        <f t="shared" si="0"/>
        <v>9.0285577878215256E-2</v>
      </c>
      <c r="E113" s="56"/>
    </row>
    <row r="114" spans="1:5" x14ac:dyDescent="0.2">
      <c r="A114" s="54">
        <v>5127</v>
      </c>
      <c r="B114" s="51" t="s">
        <v>374</v>
      </c>
      <c r="C114" s="55">
        <v>45560</v>
      </c>
      <c r="D114" s="57">
        <f t="shared" si="0"/>
        <v>1.3916888336743708E-2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70420.320000000007</v>
      </c>
      <c r="D116" s="57">
        <f t="shared" si="0"/>
        <v>2.1510793021899909E-2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997468.09</v>
      </c>
      <c r="D117" s="57">
        <f t="shared" si="0"/>
        <v>0.30468946505695838</v>
      </c>
      <c r="E117" s="56"/>
    </row>
    <row r="118" spans="1:5" x14ac:dyDescent="0.2">
      <c r="A118" s="54">
        <v>5131</v>
      </c>
      <c r="B118" s="51" t="s">
        <v>378</v>
      </c>
      <c r="C118" s="55">
        <v>151538</v>
      </c>
      <c r="D118" s="57">
        <f t="shared" si="0"/>
        <v>4.6289232326019933E-2</v>
      </c>
      <c r="E118" s="56"/>
    </row>
    <row r="119" spans="1:5" x14ac:dyDescent="0.2">
      <c r="A119" s="54">
        <v>5132</v>
      </c>
      <c r="B119" s="51" t="s">
        <v>379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380</v>
      </c>
      <c r="C120" s="55">
        <v>332216.01</v>
      </c>
      <c r="D120" s="57">
        <f t="shared" si="0"/>
        <v>0.1014796557253848</v>
      </c>
      <c r="E120" s="56"/>
    </row>
    <row r="121" spans="1:5" x14ac:dyDescent="0.2">
      <c r="A121" s="54">
        <v>5134</v>
      </c>
      <c r="B121" s="51" t="s">
        <v>381</v>
      </c>
      <c r="C121" s="55">
        <v>5875.98</v>
      </c>
      <c r="D121" s="57">
        <f t="shared" si="0"/>
        <v>1.7948937122243042E-3</v>
      </c>
      <c r="E121" s="56"/>
    </row>
    <row r="122" spans="1:5" x14ac:dyDescent="0.2">
      <c r="A122" s="54">
        <v>5135</v>
      </c>
      <c r="B122" s="51" t="s">
        <v>382</v>
      </c>
      <c r="C122" s="55">
        <v>63785.71</v>
      </c>
      <c r="D122" s="57">
        <f t="shared" si="0"/>
        <v>1.9484166012948126E-2</v>
      </c>
      <c r="E122" s="56"/>
    </row>
    <row r="123" spans="1:5" x14ac:dyDescent="0.2">
      <c r="A123" s="54">
        <v>5136</v>
      </c>
      <c r="B123" s="51" t="s">
        <v>383</v>
      </c>
      <c r="C123" s="55">
        <v>9317</v>
      </c>
      <c r="D123" s="57">
        <f t="shared" si="0"/>
        <v>2.8459975556066977E-3</v>
      </c>
      <c r="E123" s="56"/>
    </row>
    <row r="124" spans="1:5" x14ac:dyDescent="0.2">
      <c r="A124" s="54">
        <v>5137</v>
      </c>
      <c r="B124" s="51" t="s">
        <v>384</v>
      </c>
      <c r="C124" s="55">
        <v>49070.87</v>
      </c>
      <c r="D124" s="57">
        <f t="shared" si="0"/>
        <v>1.498932876156424E-2</v>
      </c>
      <c r="E124" s="56"/>
    </row>
    <row r="125" spans="1:5" x14ac:dyDescent="0.2">
      <c r="A125" s="54">
        <v>5138</v>
      </c>
      <c r="B125" s="51" t="s">
        <v>385</v>
      </c>
      <c r="C125" s="55">
        <v>353374.39</v>
      </c>
      <c r="D125" s="57">
        <f t="shared" si="0"/>
        <v>0.10794275519523536</v>
      </c>
      <c r="E125" s="56"/>
    </row>
    <row r="126" spans="1:5" x14ac:dyDescent="0.2">
      <c r="A126" s="54">
        <v>5139</v>
      </c>
      <c r="B126" s="51" t="s">
        <v>386</v>
      </c>
      <c r="C126" s="55">
        <v>32290.13</v>
      </c>
      <c r="D126" s="57">
        <f t="shared" si="0"/>
        <v>9.8634357679749374E-3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6600</v>
      </c>
      <c r="D127" s="57">
        <f t="shared" si="0"/>
        <v>2.0160549390366217E-3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6600</v>
      </c>
      <c r="D137" s="57">
        <f t="shared" si="0"/>
        <v>2.0160549390366217E-3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6600</v>
      </c>
      <c r="D139" s="57">
        <f t="shared" si="0"/>
        <v>2.0160549390366217E-3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  <row r="219" spans="1:5" x14ac:dyDescent="0.2">
      <c r="B219" s="194" t="s">
        <v>664</v>
      </c>
      <c r="C219" s="194" t="s">
        <v>665</v>
      </c>
    </row>
    <row r="220" spans="1:5" x14ac:dyDescent="0.2">
      <c r="B220" s="194"/>
      <c r="C220" s="194"/>
    </row>
    <row r="221" spans="1:5" x14ac:dyDescent="0.2">
      <c r="B221" s="194" t="s">
        <v>666</v>
      </c>
      <c r="C221" s="194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7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34" sqref="A1:E34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167878.29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8030.31</v>
      </c>
    </row>
    <row r="15" spans="1:5" x14ac:dyDescent="0.2">
      <c r="A15" s="33">
        <v>3220</v>
      </c>
      <c r="B15" s="29" t="s">
        <v>469</v>
      </c>
      <c r="C15" s="34">
        <v>479586.07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  <row r="30" spans="1:3" x14ac:dyDescent="0.2">
      <c r="B30" s="194" t="s">
        <v>664</v>
      </c>
      <c r="C30" s="194" t="s">
        <v>665</v>
      </c>
    </row>
    <row r="31" spans="1:3" x14ac:dyDescent="0.2">
      <c r="B31" s="194"/>
      <c r="C31" s="194"/>
    </row>
    <row r="32" spans="1:3" x14ac:dyDescent="0.2">
      <c r="B32" s="194" t="s">
        <v>666</v>
      </c>
      <c r="C32" s="194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7"/>
  <sheetViews>
    <sheetView workbookViewId="0">
      <selection activeCell="E133" sqref="A1:E133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256016.96</v>
      </c>
      <c r="D9" s="34">
        <v>0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323147.17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256016.96</v>
      </c>
      <c r="D15" s="135">
        <f>SUM(D8:D14)</f>
        <v>323147.17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28076.09</v>
      </c>
      <c r="D28" s="135">
        <f>SUM(D29:D36)</f>
        <v>28076.09</v>
      </c>
      <c r="E28" s="130"/>
    </row>
    <row r="29" spans="1:5" x14ac:dyDescent="0.2">
      <c r="A29" s="33">
        <v>1241</v>
      </c>
      <c r="B29" s="29" t="s">
        <v>237</v>
      </c>
      <c r="C29" s="34">
        <v>19471.77</v>
      </c>
      <c r="D29" s="132">
        <v>19471.77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8604.32</v>
      </c>
      <c r="D34" s="132">
        <v>8604.32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28076.09</v>
      </c>
      <c r="D43" s="135">
        <f>D20+D28+D37</f>
        <v>28076.09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8030.31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0</v>
      </c>
      <c r="D48" s="135">
        <f>D51+D63+D91+D94+D49</f>
        <v>62588.72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62588.72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62588.72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59344.63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3244.09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8030.31</v>
      </c>
      <c r="D122" s="135">
        <f>D47+D48+D100-D106-D109</f>
        <v>62588.72</v>
      </c>
    </row>
    <row r="124" spans="1:4" x14ac:dyDescent="0.2">
      <c r="B124" s="29" t="s">
        <v>625</v>
      </c>
    </row>
    <row r="125" spans="1:4" x14ac:dyDescent="0.2">
      <c r="B125" s="29" t="s">
        <v>664</v>
      </c>
      <c r="C125" s="29" t="s">
        <v>665</v>
      </c>
    </row>
    <row r="127" spans="1:4" x14ac:dyDescent="0.2">
      <c r="B127" s="29" t="s">
        <v>666</v>
      </c>
      <c r="C127" s="29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25" right="0.25" top="0.75" bottom="0.75" header="0.3" footer="0.3"/>
  <pageSetup scale="80" orientation="portrait" horizontalDpi="360" verticalDpi="36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2023-08-02T20:40:28Z</cp:lastPrinted>
  <dcterms:created xsi:type="dcterms:W3CDTF">2012-12-11T20:36:24Z</dcterms:created>
  <dcterms:modified xsi:type="dcterms:W3CDTF">2023-08-02T20:40:36Z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