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<sst xmlns="http://schemas.openxmlformats.org/spreadsheetml/2006/main" count="859" uniqueCount="603">
  <si>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</si>
  <si>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</si>
  <si>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</si>
  <si>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</si>
  <si>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</si>
  <si>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</si>
  <si>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</si>
  <si>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</si>
  <si>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</si>
  <si>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</si>
  <si>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</si>
  <si>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</si>
  <si>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</si>
  <si>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</si>
  <si>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</si>
  <si>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</si>
  <si>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</si>
  <si>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</si>
  <si>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</si>
  <si>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</si>
  <si>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</si>
  <si>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</si>
  <si>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</si>
  <si>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</si>
  <si>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</si>
  <si>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</si>
  <si>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</si>
  <si>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</si>
  <si>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</si>
  <si>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</si>
  <si>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</si>
  <si>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</si>
  <si>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</si>
  <si>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</si>
  <si>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</si>
  <si>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</si>
  <si>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</si>
  <si>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</si>
  <si>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</si>
  <si>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</si>
  <si>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</si>
  <si>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</si>
  <si>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</si>
  <si>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</si>
  <si>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</si>
  <si>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</si>
  <si>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</si>
  <si>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</si>
  <si>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</si>
  <si>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</si>
  <si>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</si>
  <si>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</si>
  <si>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</si>
  <si>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</si>
  <si>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</si>
  <si>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</si>
  <si>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</si>
  <si>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</si>
  <si>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</si>
  <si>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</si>
  <si>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</si>
  <si>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</si>
  <si>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</si>
  <si>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</si>
  <si>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</si>
  <si>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</si>
  <si>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</si>
  <si>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</si>
  <si>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</si>
  <si>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</si>
  <si>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</si>
  <si>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</si>
  <si>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</si>
  <si>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</si>
  <si>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</si>
  <si>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</si>
  <si>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</si>
  <si>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</si>
  <si>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</si>
  <si>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</si>
  <si>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</si>
  <si>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</si>
  <si>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</si>
  <si>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</si>
  <si>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</si>
  <si>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</si>
  <si>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</si>
  <si>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</si>
  <si>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</si>
  <si>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</si>
  <si>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</si>
  <si>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</si>
  <si>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</si>
  <si>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</si>
  <si>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</si>
  <si>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</si>
  <si>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</si>
  <si>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</si>
  <si>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</si>
  <si>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</si>
  <si>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</si>
  <si>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</si>
  <si>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</si>
  <si>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</si>
  <si>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</si>
  <si>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</si>
  <si>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</si>
  <si>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</si>
  <si>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</si>
  <si>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</si>
  <si>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</si>
  <si>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</si>
  <si>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</si>
  <si>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</si>
  <si>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</si>
  <si>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</si>
  <si>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</si>
  <si>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</si>
  <si>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</si>
  <si>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</si>
  <si>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</si>
  <si>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</si>
  <si>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</si>
  <si>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</si>
  <si>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</si>
  <si>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</si>
  <si>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</si>
  <si>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</si>
  <si>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</si>
  <si>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</si>
  <si>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</si>
  <si>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</si>
  <si>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</si>
  <si>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</si>
  <si>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</si>
  <si>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</si>
  <si>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</si>
  <si>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</si>
  <si>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</si>
  <si>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</si>
  <si>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</si>
  <si>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</si>
  <si>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</si>
  <si>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</si>
  <si>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</si>
  <si>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</si>
  <si>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</si>
  <si>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</si>
  <si>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</si>
  <si>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</si>
  <si>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</si>
  <si>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</si>
  <si>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</si>
  <si>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</si>
  <si>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</si>
  <si>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</si>
  <si>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</si>
  <si>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</si>
  <si>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</si>
  <si>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</si>
  <si>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</si>
  <si>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</si>
  <si>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</si>
  <si>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</si>
  <si>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</si>
  <si>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</si>
  <si>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</si>
  <si>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</si>
  <si>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</si>
  <si>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</si>
  <si>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</si>
  <si>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</si>
  <si>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</si>
  <si>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</si>
  <si>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</si>
  <si>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</si>
  <si>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</si>
  <si>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</si>
  <si>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</si>
  <si>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</si>
  <si>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</si>
  <si>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</si>
  <si>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</si>
  <si>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</si>
  <si>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</si>
  <si>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</si>
  <si>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</si>
  <si>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</si>
  <si>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</si>
  <si>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</si>
  <si>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</si>
  <si>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</si>
  <si>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</si>
  <si>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</si>
  <si>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</si>
  <si>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</si>
  <si>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</si>
  <si>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</si>
  <si>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</si>
  <si>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</si>
  <si>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</si>
  <si>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</si>
  <si>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</si>
  <si>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</si>
  <si>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</si>
  <si>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</si>
  <si>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</si>
  <si>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</si>
  <si>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</si>
  <si>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</si>
  <si>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</si>
  <si>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</si>
  <si>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</si>
  <si>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</si>
  <si>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</si>
  <si>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</si>
  <si>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</si>
  <si>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</si>
  <si>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</si>
  <si>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</si>
  <si>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</si>
  <si>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</si>
  <si>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</si>
  <si>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</si>
  <si>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</si>
  <si>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</si>
  <si>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</si>
  <si>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</si>
  <si>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</si>
  <si>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</si>
  <si>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</si>
  <si>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</si>
  <si>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</si>
  <si>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</si>
  <si>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</si>
  <si>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</si>
  <si>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</si>
  <si>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</si>
  <si>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</si>
  <si>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</si>
  <si>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</si>
  <si>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</si>
  <si>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</si>
  <si>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</si>
  <si>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</si>
  <si>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</si>
  <si>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</si>
  <si>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</si>
  <si>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</si>
  <si>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</si>
  <si>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</si>
  <si>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</si>
  <si>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</si>
  <si>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</si>
  <si>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</si>
  <si>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</si>
  <si>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</si>
  <si>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</si>
  <si>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</si>
  <si>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</si>
  <si>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</si>
  <si>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</si>
  <si>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</si>
  <si>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</si>
  <si>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</si>
  <si>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</si>
  <si>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</si>
  <si>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</si>
  <si>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</si>
  <si>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</si>
  <si>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</si>
  <si>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</si>
  <si>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</si>
  <si>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</si>
  <si>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</si>
  <si>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</si>
  <si>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</si>
  <si>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</si>
  <si>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</si>
  <si>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</si>
  <si>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</si>
  <si>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</si>
  <si>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</si>
  <si>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</si>
  <si>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</si>
  <si>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</si>
  <si>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</si>
  <si>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</si>
  <si>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</si>
  <si>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</si>
  <si>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</si>
  <si>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</si>
  <si>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</si>
  <si>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</si>
  <si>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</si>
  <si>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</si>
  <si>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</si>
  <si>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</si>
  <si>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</si>
  <si>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</si>
  <si>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</si>
  <si>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</si>
  <si>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</si>
  <si>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</si>
  <si>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</si>
  <si>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</si>
  <si>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</si>
  <si>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</si>
  <si>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</si>
  <si>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</si>
  <si>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</si>
  <si>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</si>
  <si>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</si>
  <si>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</si>
  <si>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</si>
  <si>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</si>
  <si>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</si>
  <si>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</si>
  <si>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</si>
  <si>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</si>
  <si>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</si>
  <si>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</si>
  <si>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</si>
  <si>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</si>
  <si>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</si>
  <si>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</si>
  <si>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</si>
  <si>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</si>
  <si>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</si>
  <si>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</si>
  <si>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</si>
  <si>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</si>
  <si>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</si>
  <si>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</si>
  <si>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</si>
  <si>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</si>
  <si>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</si>
  <si>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</si>
  <si>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</si>
  <si>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</si>
  <si>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</si>
  <si>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</si>
  <si>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</si>
  <si>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</si>
  <si>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</si>
  <si>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</si>
  <si>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</si>
  <si>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</si>
  <si>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</si>
  <si>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</si>
  <si>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</si>
  <si>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</si>
  <si>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</si>
  <si>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</si>
  <si>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</si>
  <si>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</si>
  <si>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</si>
  <si>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</si>
  <si>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</si>
  <si>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</si>
  <si>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</si>
  <si>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</si>
  <si>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</si>
  <si>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</si>
  <si>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</si>
  <si>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</si>
  <si>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</si>
  <si>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</si>
  <si>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</si>
  <si>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</si>
  <si>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</si>
  <si>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</si>
  <si>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</si>
  <si>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</si>
  <si>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</si>
  <si>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</si>
  <si>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</si>
  <si>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</si>
  <si>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</si>
  <si>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</si>
  <si>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</si>
  <si>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</si>
  <si>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</si>
  <si>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</si>
  <si>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</si>
  <si>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</si>
  <si>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</si>
  <si>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</si>
  <si>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</si>
  <si>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</si>
  <si>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</si>
  <si>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</si>
  <si>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</si>
  <si>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</si>
  <si>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</si>
  <si>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</si>
  <si>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</si>
  <si>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</si>
  <si>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</si>
  <si>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</si>
  <si>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</si>
  <si>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</si>
  <si>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</si>
  <si>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</si>
  <si>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</si>
  <si>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</si>
  <si>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</si>
  <si>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</si>
  <si>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</si>
  <si>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</si>
  <si>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</si>
  <si>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</si>
  <si>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</si>
  <si>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</si>
  <si>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</si>
  <si>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</si>
  <si>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</si>
  <si>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</si>
  <si>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</si>
  <si>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</si>
  <si>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</si>
  <si>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</si>
  <si>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</si>
  <si>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</si>
  <si>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</si>
  <si>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</si>
  <si>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</si>
  <si>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</si>
  <si>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</si>
  <si>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</si>
  <si>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</si>
  <si>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</si>
  <si>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</si>
  <si>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</si>
  <si>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</si>
  <si>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</si>
  <si>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</si>
  <si>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</si>
  <si>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</si>
  <si>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</si>
  <si>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</si>
  <si>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</si>
  <si>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</si>
  <si>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</si>
  <si>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</si>
  <si>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</si>
  <si>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</si>
  <si>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</si>
  <si>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</si>
  <si>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</si>
  <si>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</si>
  <si>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</si>
  <si>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</si>
  <si>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</si>
  <si>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</si>
  <si>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</si>
  <si>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</si>
  <si>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</si>
  <si>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</si>
  <si>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</si>
  <si>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</si>
  <si>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</si>
  <si>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</si>
  <si>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</si>
  <si>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</si>
  <si>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</si>
  <si>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</si>
  <si>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</si>
  <si>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</si>
  <si>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</si>
  <si>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</si>
  <si>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</si>
  <si>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</si>
  <si>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</si>
  <si>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</si>
  <si>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</si>
  <si>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</si>
  <si>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</si>
  <si>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</si>
  <si>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</si>
  <si>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</si>
  <si>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</si>
  <si>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</si>
  <si>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</si>
  <si>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</si>
  <si>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</si>
  <si>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</si>
  <si>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</si>
  <si>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</si>
  <si>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</si>
  <si>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</si>
  <si>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</si>
  <si>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</si>
  <si>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</si>
  <si>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</si>
  <si>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</si>
  <si>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</si>
  <si>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</si>
  <si>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</si>
  <si>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</si>
  <si>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</si>
  <si>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</si>
  <si>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</si>
  <si>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</si>
  <si>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</si>
  <si>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</si>
  <si>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</si>
  <si>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</si>
  <si>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</si>
  <si>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</si>
  <si>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</si>
  <si>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</si>
  <si>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</si>
  <si>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</si>
  <si>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</si>
  <si>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</si>
  <si>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</si>
  <si>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</si>
  <si>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</si>
  <si>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</si>
  <si>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</si>
  <si>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</si>
  <si>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</si>
  <si>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</si>
  <si>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</si>
  <si>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</si>
  <si>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</si>
  <si>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</si>
  <si>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</si>
  <si>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</si>
  <si>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</si>
  <si>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</si>
  <si>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</si>
  <si>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</si>
  <si>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</si>
  <si>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</si>
  <si>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</si>
  <si>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</si>
  <si>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</si>
  <si>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</si>
  <si>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</si>
  <si>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</si>
  <si>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</si>
  <si>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</si>
  <si>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</si>
  <si>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</si>
  <si>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</si>
  <si>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</si>
  <si>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</si>
  <si>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</si>
  <si>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</si>
  <si>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</si>
  <si>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</si>
  <si>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</si>
  <si>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</si>
  <si>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</si>
  <si>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</si>
  <si>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</si>
  <si>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</si>
  <si>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</si>
  <si>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</si>
  <si>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</si>
  <si>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</si>
  <si>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</si>
  <si>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</si>
  <si>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</si>
  <si>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</si>
  <si>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</si>
  <si>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</si>
  <si>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</si>
  <si>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</si>
  <si>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</si>
  <si>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</si>
  <si>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</si>
  <si>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</si>
  <si>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</si>
  <si>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</si>
  <si>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</si>
  <si>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</si>
  <si>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</si>
  <si>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</si>
  <si>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</si>
  <si>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</si>
  <si>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</si>
  <si>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</si>
  <si>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</si>
  <si>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</si>
  <si>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</si>
  <si>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</si>
  <si>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</si>
  <si>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</si>
  <si>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</si>
  <si>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</si>
  <si>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</si>
  <si>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</si>
  <si>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</si>
  <si>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</si>
  <si>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</si>
  <si>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</si>
  <si>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</si>
  <si>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Comisión Municipal del Deporte y Atención a la Juventud del Municipio de Uriangato, Guanajuato.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</si>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</sst>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3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50"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3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5182901.18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825007.34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42.09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42.09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824965.25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824965.25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4357893.84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4357893.84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4357893.84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4923757.8000000007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4911757.8000000007</v>
      </c>
      <c r="D95" s="124">
        <f>C95/$C$94</f>
        <v>0.99756283706724969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2670993.2000000002</v>
      </c>
      <c r="D96" s="124">
        <f t="shared" ref="D96:D159" si="0">C96/$C$94</f>
        <v>0.54247046838900159</v>
      </c>
      <c r="E96" s="42"/>
    </row>
    <row r="97" spans="1:5" x14ac:dyDescent="0.2">
      <c r="A97" s="44">
        <v>5111</v>
      </c>
      <c r="B97" s="42" t="s">
        <v>279</v>
      </c>
      <c r="C97" s="45">
        <v>2242892.69</v>
      </c>
      <c r="D97" s="46">
        <f t="shared" si="0"/>
        <v>0.45552457718371109</v>
      </c>
      <c r="E97" s="42"/>
    </row>
    <row r="98" spans="1:5" x14ac:dyDescent="0.2">
      <c r="A98" s="44">
        <v>5112</v>
      </c>
      <c r="B98" s="42" t="s">
        <v>280</v>
      </c>
      <c r="C98" s="45">
        <v>36520</v>
      </c>
      <c r="D98" s="46">
        <f t="shared" si="0"/>
        <v>7.4170991920033099E-3</v>
      </c>
      <c r="E98" s="42"/>
    </row>
    <row r="99" spans="1:5" x14ac:dyDescent="0.2">
      <c r="A99" s="44">
        <v>5113</v>
      </c>
      <c r="B99" s="42" t="s">
        <v>281</v>
      </c>
      <c r="C99" s="45">
        <v>35950.199999999997</v>
      </c>
      <c r="D99" s="46">
        <f t="shared" si="0"/>
        <v>7.3013745720798837E-3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355630.31</v>
      </c>
      <c r="D101" s="46">
        <f t="shared" si="0"/>
        <v>7.2227417441207184E-2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934267.95</v>
      </c>
      <c r="D103" s="124">
        <f t="shared" si="0"/>
        <v>0.18974693474971491</v>
      </c>
      <c r="E103" s="42"/>
    </row>
    <row r="104" spans="1:5" x14ac:dyDescent="0.2">
      <c r="A104" s="44">
        <v>5121</v>
      </c>
      <c r="B104" s="42" t="s">
        <v>286</v>
      </c>
      <c r="C104" s="45">
        <v>132705</v>
      </c>
      <c r="D104" s="46">
        <f t="shared" si="0"/>
        <v>2.6951975582552006E-2</v>
      </c>
      <c r="E104" s="42"/>
    </row>
    <row r="105" spans="1:5" x14ac:dyDescent="0.2">
      <c r="A105" s="44">
        <v>5122</v>
      </c>
      <c r="B105" s="42" t="s">
        <v>287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66163</v>
      </c>
      <c r="D107" s="46">
        <f t="shared" si="0"/>
        <v>1.3437500926629655E-2</v>
      </c>
      <c r="E107" s="42"/>
    </row>
    <row r="108" spans="1:5" x14ac:dyDescent="0.2">
      <c r="A108" s="44">
        <v>5125</v>
      </c>
      <c r="B108" s="42" t="s">
        <v>290</v>
      </c>
      <c r="C108" s="45">
        <v>31774.81</v>
      </c>
      <c r="D108" s="46">
        <f t="shared" si="0"/>
        <v>6.4533657605985407E-3</v>
      </c>
      <c r="E108" s="42"/>
    </row>
    <row r="109" spans="1:5" x14ac:dyDescent="0.2">
      <c r="A109" s="44">
        <v>5126</v>
      </c>
      <c r="B109" s="42" t="s">
        <v>291</v>
      </c>
      <c r="C109" s="45">
        <v>476924.64</v>
      </c>
      <c r="D109" s="46">
        <f t="shared" si="0"/>
        <v>9.6861921193605413E-2</v>
      </c>
      <c r="E109" s="42"/>
    </row>
    <row r="110" spans="1:5" x14ac:dyDescent="0.2">
      <c r="A110" s="44">
        <v>5127</v>
      </c>
      <c r="B110" s="42" t="s">
        <v>292</v>
      </c>
      <c r="C110" s="45">
        <v>111305.15</v>
      </c>
      <c r="D110" s="46">
        <f t="shared" si="0"/>
        <v>2.260573215035069E-2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115395.35</v>
      </c>
      <c r="D112" s="46">
        <f t="shared" si="0"/>
        <v>2.3436439135978621E-2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1306496.6499999999</v>
      </c>
      <c r="D113" s="124">
        <f t="shared" si="0"/>
        <v>0.26534543392853316</v>
      </c>
      <c r="E113" s="42"/>
    </row>
    <row r="114" spans="1:5" x14ac:dyDescent="0.2">
      <c r="A114" s="44">
        <v>5131</v>
      </c>
      <c r="B114" s="42" t="s">
        <v>296</v>
      </c>
      <c r="C114" s="45">
        <v>281688</v>
      </c>
      <c r="D114" s="46">
        <f t="shared" si="0"/>
        <v>5.7209962683379745E-2</v>
      </c>
      <c r="E114" s="42"/>
    </row>
    <row r="115" spans="1:5" x14ac:dyDescent="0.2">
      <c r="A115" s="44">
        <v>5132</v>
      </c>
      <c r="B115" s="42" t="s">
        <v>297</v>
      </c>
      <c r="C115" s="45">
        <v>20324.400000000001</v>
      </c>
      <c r="D115" s="46">
        <f t="shared" si="0"/>
        <v>4.1278228591991257E-3</v>
      </c>
      <c r="E115" s="42"/>
    </row>
    <row r="116" spans="1:5" x14ac:dyDescent="0.2">
      <c r="A116" s="44">
        <v>5133</v>
      </c>
      <c r="B116" s="42" t="s">
        <v>298</v>
      </c>
      <c r="C116" s="45">
        <v>402096.25</v>
      </c>
      <c r="D116" s="46">
        <f t="shared" si="0"/>
        <v>8.166450632482368E-2</v>
      </c>
      <c r="E116" s="42"/>
    </row>
    <row r="117" spans="1:5" x14ac:dyDescent="0.2">
      <c r="A117" s="44">
        <v>5134</v>
      </c>
      <c r="B117" s="42" t="s">
        <v>299</v>
      </c>
      <c r="C117" s="45">
        <v>7821.88</v>
      </c>
      <c r="D117" s="46">
        <f t="shared" si="0"/>
        <v>1.588599666701721E-3</v>
      </c>
      <c r="E117" s="42"/>
    </row>
    <row r="118" spans="1:5" x14ac:dyDescent="0.2">
      <c r="A118" s="44">
        <v>5135</v>
      </c>
      <c r="B118" s="42" t="s">
        <v>300</v>
      </c>
      <c r="C118" s="45">
        <v>74567.399999999994</v>
      </c>
      <c r="D118" s="46">
        <f t="shared" si="0"/>
        <v>1.5144408605963515E-2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27589</v>
      </c>
      <c r="D120" s="46">
        <f t="shared" si="0"/>
        <v>5.6032406793039245E-3</v>
      </c>
      <c r="E120" s="42"/>
    </row>
    <row r="121" spans="1:5" x14ac:dyDescent="0.2">
      <c r="A121" s="44">
        <v>5138</v>
      </c>
      <c r="B121" s="42" t="s">
        <v>303</v>
      </c>
      <c r="C121" s="45">
        <v>421064.72</v>
      </c>
      <c r="D121" s="46">
        <f t="shared" si="0"/>
        <v>8.5516943989405791E-2</v>
      </c>
      <c r="E121" s="42"/>
    </row>
    <row r="122" spans="1:5" x14ac:dyDescent="0.2">
      <c r="A122" s="44">
        <v>5139</v>
      </c>
      <c r="B122" s="42" t="s">
        <v>304</v>
      </c>
      <c r="C122" s="45">
        <v>71345</v>
      </c>
      <c r="D122" s="46">
        <f t="shared" si="0"/>
        <v>1.4489949119755645E-2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12000</v>
      </c>
      <c r="D123" s="124">
        <f t="shared" si="0"/>
        <v>2.437162932750266E-3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12000</v>
      </c>
      <c r="D133" s="124">
        <f t="shared" si="0"/>
        <v>2.437162932750266E-3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12000</v>
      </c>
      <c r="D135" s="46">
        <f t="shared" si="0"/>
        <v>2.437162932750266E-3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3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52246.15</v>
      </c>
      <c r="D15" s="18">
        <v>52246.15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8326.58</v>
      </c>
      <c r="D20" s="18">
        <v>8326.58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18512</v>
      </c>
      <c r="D23" s="18">
        <v>18512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1188195.8199999998</v>
      </c>
      <c r="D64" s="18">
        <f t="shared" ref="D64:E64" si="0">SUM(D65:D72)</f>
        <v>0</v>
      </c>
      <c r="E64" s="18">
        <f t="shared" si="0"/>
        <v>892382.22</v>
      </c>
    </row>
    <row r="65" spans="1:9" x14ac:dyDescent="0.2">
      <c r="A65" s="16">
        <v>1241</v>
      </c>
      <c r="B65" s="14" t="s">
        <v>157</v>
      </c>
      <c r="C65" s="18">
        <v>187382.68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146757.17000000001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500984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892382.22</v>
      </c>
    </row>
    <row r="70" spans="1:9" x14ac:dyDescent="0.2">
      <c r="A70" s="16">
        <v>1246</v>
      </c>
      <c r="B70" s="14" t="s">
        <v>162</v>
      </c>
      <c r="C70" s="18">
        <v>353071.97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45644.45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45644.45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30893.39</v>
      </c>
      <c r="D110" s="18">
        <f>SUM(D111:D119)</f>
        <v>30893.39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30893.39</v>
      </c>
      <c r="D117" s="18">
        <f t="shared" si="1"/>
        <v>30893.39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3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167878.29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259143.38</v>
      </c>
    </row>
    <row r="16" spans="1:5" x14ac:dyDescent="0.2">
      <c r="A16" s="27">
        <v>3220</v>
      </c>
      <c r="B16" s="23" t="s">
        <v>387</v>
      </c>
      <c r="C16" s="28">
        <v>623304.38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3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696151.77</v>
      </c>
      <c r="D10" s="28">
        <v>454945.36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696151.77</v>
      </c>
      <c r="D16" s="84">
        <f>SUM(D9:D15)</f>
        <v>454945.36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13741.82</v>
      </c>
      <c r="D29" s="84">
        <f>SUM(D30:D37)</f>
        <v>46869.49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29266.17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13741.82</v>
      </c>
      <c r="D35" s="28">
        <v>17603.32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13741.82</v>
      </c>
      <c r="D44" s="84">
        <f>D21+D29+D38</f>
        <v>46869.49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259143.38</v>
      </c>
      <c r="D48" s="84">
        <v>143718.31</v>
      </c>
      <c r="E48" s="156"/>
    </row>
    <row r="49" spans="1:4" x14ac:dyDescent="0.2">
      <c r="A49" s="27"/>
      <c r="B49" s="85" t="s">
        <v>509</v>
      </c>
      <c r="C49" s="84">
        <f>C54+C66+C94+C97+C50</f>
        <v>0</v>
      </c>
      <c r="D49" s="84">
        <f>D54+D66+D94+D97+D50</f>
        <v>58596.81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58596.81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58596.81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55646.74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2950.07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259143.38</v>
      </c>
      <c r="D145" s="84">
        <f>D48+D49+D103-D109-D112</f>
        <v>202315.12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showGridLines="0" workbookViewId="0">
      <selection activeCell="C21" sqref="A1:C2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5182901.18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5182901.18</v>
      </c>
    </row>
    <row r="23" spans="1:3" x14ac:dyDescent="0.2">
      <c r="B23" s="31" t="s">
        <v>517</v>
      </c>
    </row>
    <row r="122" spans="3:3" x14ac:dyDescent="0.2">
      <c r="C122" s="31">
        <v>0</v>
      </c>
    </row>
    <row r="123" spans="3:3" x14ac:dyDescent="0.2">
      <c r="C123" s="31">
        <v>0</v>
      </c>
    </row>
    <row r="128" spans="3:3" x14ac:dyDescent="0.2">
      <c r="C128" s="31">
        <v>0</v>
      </c>
    </row>
    <row r="129" spans="3:3" x14ac:dyDescent="0.2">
      <c r="C129" s="31">
        <v>0</v>
      </c>
    </row>
    <row r="130" spans="3:3" x14ac:dyDescent="0.2">
      <c r="C130" s="31">
        <v>0</v>
      </c>
    </row>
    <row r="131" spans="3:3" x14ac:dyDescent="0.2">
      <c r="C131" s="31">
        <v>0</v>
      </c>
    </row>
    <row r="132" spans="3:3" x14ac:dyDescent="0.2">
      <c r="C132" s="31">
        <v>0</v>
      </c>
    </row>
    <row r="133" spans="3:3" x14ac:dyDescent="0.2">
      <c r="C133" s="31">
        <v>0</v>
      </c>
    </row>
    <row r="135" spans="3:3" x14ac:dyDescent="0.2">
      <c r="C135" s="31">
        <v>0</v>
      </c>
    </row>
    <row r="136" spans="3:3" x14ac:dyDescent="0.2">
      <c r="C136" s="31">
        <v>0</v>
      </c>
    </row>
    <row r="137" spans="3:3" x14ac:dyDescent="0.2">
      <c r="C137" s="31">
        <v>0</v>
      </c>
    </row>
    <row r="138" spans="3:3" x14ac:dyDescent="0.2">
      <c r="C138" s="31">
        <v>0</v>
      </c>
    </row>
    <row r="139" spans="3:3" x14ac:dyDescent="0.2">
      <c r="C139" s="31">
        <v>0</v>
      </c>
    </row>
    <row r="140" spans="3:3" x14ac:dyDescent="0.2">
      <c r="C140" s="31">
        <v>0</v>
      </c>
    </row>
    <row r="145" spans="3:3" x14ac:dyDescent="0.2">
      <c r="C145" s="31">
        <v>0</v>
      </c>
    </row>
    <row r="146" spans="3:3" x14ac:dyDescent="0.2">
      <c r="C146" s="31">
        <v>0</v>
      </c>
    </row>
    <row r="147" spans="3:3" x14ac:dyDescent="0.2">
      <c r="C147" s="31">
        <v>0</v>
      </c>
    </row>
    <row r="149" spans="3:3" x14ac:dyDescent="0.2">
      <c r="C149" s="31">
        <v>0</v>
      </c>
    </row>
    <row r="150" spans="3:3" x14ac:dyDescent="0.2">
      <c r="C150" s="31">
        <v>0</v>
      </c>
    </row>
    <row r="151" spans="3:3" x14ac:dyDescent="0.2">
      <c r="C151" s="31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0"/>
  <sheetViews>
    <sheetView showGridLines="0" workbookViewId="0">
      <selection activeCell="C40" sqref="A1:C40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4937499.62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13741.82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13741.82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0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4923757.8</v>
      </c>
    </row>
    <row r="42" spans="1:3" x14ac:dyDescent="0.2">
      <c r="B42" s="31" t="s">
        <v>517</v>
      </c>
    </row>
    <row r="157" spans="3:3" x14ac:dyDescent="0.2">
      <c r="C157" s="31">
        <v>0</v>
      </c>
    </row>
    <row r="158" spans="3:3" x14ac:dyDescent="0.2">
      <c r="C158" s="31">
        <v>0</v>
      </c>
    </row>
    <row r="160" spans="3:3" x14ac:dyDescent="0.2">
      <c r="C160" s="31">
        <v>0</v>
      </c>
    </row>
    <row r="161" spans="3:3" x14ac:dyDescent="0.2">
      <c r="C161" s="31">
        <v>0</v>
      </c>
    </row>
    <row r="162" spans="3:3" x14ac:dyDescent="0.2">
      <c r="C162" s="31">
        <v>0</v>
      </c>
    </row>
    <row r="163" spans="3:3" x14ac:dyDescent="0.2">
      <c r="C163" s="31">
        <v>0</v>
      </c>
    </row>
    <row r="168" spans="3:3" x14ac:dyDescent="0.2">
      <c r="C168" s="31">
        <v>0</v>
      </c>
    </row>
    <row r="169" spans="3:3" x14ac:dyDescent="0.2">
      <c r="C169" s="31">
        <v>0</v>
      </c>
    </row>
    <row r="170" spans="3:3" x14ac:dyDescent="0.2">
      <c r="C170" s="31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6637993.8399999999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-1455092.66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-5182901.18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-6637993.8399999999</v>
      </c>
    </row>
    <row r="51" spans="1:3" x14ac:dyDescent="0.2">
      <c r="A51" s="23">
        <v>8220</v>
      </c>
      <c r="B51" s="112" t="s">
        <v>46</v>
      </c>
      <c r="C51" s="114">
        <v>2235166.7599999998</v>
      </c>
    </row>
    <row r="52" spans="1:3" x14ac:dyDescent="0.2">
      <c r="A52" s="23">
        <v>8230</v>
      </c>
      <c r="B52" s="112" t="s">
        <v>599</v>
      </c>
      <c r="C52" s="114">
        <v>-534672.54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4937499.62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2024-10-08T18:47:13Z</cp:lastPrinted>
  <dcterms:created xsi:type="dcterms:W3CDTF">2012-12-11T20:36:24Z</dcterms:created>
  <dcterms:modified xsi:type="dcterms:W3CDTF">2024-10-09T17:55:37Z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