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<sst xmlns="http://schemas.openxmlformats.org/spreadsheetml/2006/main" count="859" uniqueCount="603">
  <si>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</si>
  <si>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</si>
  <si>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</si>
  <si>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</si>
  <si>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</si>
  <si>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</si>
  <si>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</si>
  <si>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</si>
  <si>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</si>
  <si>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</si>
  <si>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</si>
  <si>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</si>
  <si>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</si>
  <si>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</si>
  <si>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</si>
  <si>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</si>
  <si>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</si>
  <si>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</si>
  <si>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</si>
  <si>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</si>
  <si>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</si>
  <si>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</si>
  <si>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</si>
  <si>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</si>
  <si>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</si>
  <si>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</si>
  <si>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</si>
  <si>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</si>
  <si>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</si>
  <si>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</si>
  <si>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</si>
  <si>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</si>
  <si>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</si>
  <si>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</si>
  <si>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</si>
  <si>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</si>
  <si>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</si>
  <si>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</si>
  <si>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</si>
  <si>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</si>
  <si>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</si>
  <si>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</si>
  <si>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</si>
  <si>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</si>
  <si>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</si>
  <si>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</si>
  <si>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</si>
  <si>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</si>
  <si>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</si>
  <si>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</si>
  <si>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</si>
  <si>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</si>
  <si>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</si>
  <si>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</si>
  <si>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</si>
  <si>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</si>
  <si>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</si>
  <si>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</si>
  <si>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</si>
  <si>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</si>
  <si>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</si>
  <si>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</si>
  <si>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</si>
  <si>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</si>
  <si>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</si>
  <si>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</si>
  <si>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</si>
  <si>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</si>
  <si>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</si>
  <si>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</si>
  <si>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</si>
  <si>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</si>
  <si>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</si>
  <si>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</si>
  <si>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</si>
  <si>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</si>
  <si>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</si>
  <si>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</si>
  <si>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</si>
  <si>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</si>
  <si>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</si>
  <si>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</si>
  <si>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</si>
  <si>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</si>
  <si>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</si>
  <si>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</si>
  <si>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</si>
  <si>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</si>
  <si>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</si>
  <si>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</si>
  <si>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</si>
  <si>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</si>
  <si>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</si>
  <si>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</si>
  <si>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</si>
  <si>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</si>
  <si>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</si>
  <si>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</si>
  <si>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</si>
  <si>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</si>
  <si>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</si>
  <si>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</si>
  <si>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</si>
  <si>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</si>
  <si>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</si>
  <si>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</si>
  <si>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</si>
  <si>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</si>
  <si>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</si>
  <si>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</si>
  <si>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</si>
  <si>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</si>
  <si>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</si>
  <si>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</si>
  <si>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</si>
  <si>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</si>
  <si>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</si>
  <si>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</si>
  <si>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</si>
  <si>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</si>
  <si>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</si>
  <si>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</si>
  <si>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</si>
  <si>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</si>
  <si>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</si>
  <si>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</si>
  <si>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</si>
  <si>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</si>
  <si>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</si>
  <si>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</si>
  <si>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</si>
  <si>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</si>
  <si>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</si>
  <si>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</si>
  <si>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</si>
  <si>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</si>
  <si>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</si>
  <si>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</si>
  <si>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</si>
  <si>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</si>
  <si>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</si>
  <si>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</si>
  <si>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</si>
  <si>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</si>
  <si>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</si>
  <si>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</si>
  <si>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</si>
  <si>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</si>
  <si>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</si>
  <si>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</si>
  <si>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</si>
  <si>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</si>
  <si>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</si>
  <si>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</si>
  <si>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</si>
  <si>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</si>
  <si>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</si>
  <si>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</si>
  <si>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</si>
  <si>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</si>
  <si>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</si>
  <si>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</si>
  <si>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</si>
  <si>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</si>
  <si>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</si>
  <si>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</si>
  <si>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</si>
  <si>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</si>
  <si>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</si>
  <si>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</si>
  <si>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</si>
  <si>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</si>
  <si>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</si>
  <si>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</si>
  <si>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</si>
  <si>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</si>
  <si>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</si>
  <si>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</si>
  <si>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</si>
  <si>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</si>
  <si>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</si>
  <si>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</si>
  <si>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</si>
  <si>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</si>
  <si>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</si>
  <si>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</si>
  <si>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</si>
  <si>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</si>
  <si>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</si>
  <si>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</si>
  <si>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</si>
  <si>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</si>
  <si>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</si>
  <si>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</si>
  <si>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</si>
  <si>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</si>
  <si>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</si>
  <si>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</si>
  <si>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</si>
  <si>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</si>
  <si>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</si>
  <si>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</si>
  <si>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</si>
  <si>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</si>
  <si>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</si>
  <si>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</si>
  <si>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</si>
  <si>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</si>
  <si>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</si>
  <si>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</si>
  <si>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</si>
  <si>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</si>
  <si>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</si>
  <si>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</si>
  <si>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</si>
  <si>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</si>
  <si>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</si>
  <si>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</si>
  <si>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</si>
  <si>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</si>
  <si>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</si>
  <si>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</si>
  <si>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</si>
  <si>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</si>
  <si>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</si>
  <si>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</si>
  <si>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</si>
  <si>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</si>
  <si>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</si>
  <si>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</si>
  <si>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</si>
  <si>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</si>
  <si>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</si>
  <si>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</si>
  <si>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</si>
  <si>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</si>
  <si>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</si>
  <si>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</si>
  <si>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</si>
  <si>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</si>
  <si>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</si>
  <si>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</si>
  <si>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</si>
  <si>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</si>
  <si>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</si>
  <si>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</si>
  <si>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</si>
  <si>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</si>
  <si>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</si>
  <si>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</si>
  <si>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</si>
  <si>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</si>
  <si>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</si>
  <si>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</si>
  <si>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</si>
  <si>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</si>
  <si>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</si>
  <si>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</si>
  <si>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</si>
  <si>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</si>
  <si>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</si>
  <si>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</si>
  <si>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</si>
  <si>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</si>
  <si>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</si>
  <si>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</si>
  <si>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</si>
  <si>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</si>
  <si>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</si>
  <si>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</si>
  <si>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</si>
  <si>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</si>
  <si>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</si>
  <si>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</si>
  <si>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</si>
  <si>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</si>
  <si>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</si>
  <si>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</si>
  <si>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</si>
  <si>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</si>
  <si>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</si>
  <si>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</si>
  <si>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</si>
  <si>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</si>
  <si>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</si>
  <si>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</si>
  <si>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</si>
  <si>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</si>
  <si>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</si>
  <si>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</si>
  <si>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</si>
  <si>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</si>
  <si>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</si>
  <si>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</si>
  <si>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</si>
  <si>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</si>
  <si>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</si>
  <si>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</si>
  <si>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</si>
  <si>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</si>
  <si>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</si>
  <si>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</si>
  <si>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</si>
  <si>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</si>
  <si>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</si>
  <si>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</si>
  <si>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</si>
  <si>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</si>
  <si>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</si>
  <si>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</si>
  <si>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</si>
  <si>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</si>
  <si>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</si>
  <si>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</si>
  <si>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</si>
  <si>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</si>
  <si>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</si>
  <si>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</si>
  <si>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</si>
  <si>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</si>
  <si>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</si>
  <si>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</si>
  <si>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</si>
  <si>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</si>
  <si>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</si>
  <si>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</si>
  <si>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</si>
  <si>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</si>
  <si>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</si>
  <si>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</si>
  <si>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</si>
  <si>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</si>
  <si>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</si>
  <si>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</si>
  <si>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</si>
  <si>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</si>
  <si>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</si>
  <si>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</si>
  <si>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</si>
  <si>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</si>
  <si>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</si>
  <si>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</si>
  <si>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</si>
  <si>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</si>
  <si>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</si>
  <si>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</si>
  <si>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</si>
  <si>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</si>
  <si>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</si>
  <si>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</si>
  <si>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</si>
  <si>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</si>
  <si>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</si>
  <si>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</si>
  <si>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</si>
  <si>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</si>
  <si>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</si>
  <si>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</si>
  <si>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</si>
  <si>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</si>
  <si>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</si>
  <si>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</si>
  <si>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</si>
  <si>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</si>
  <si>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</si>
  <si>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</si>
  <si>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</si>
  <si>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</si>
  <si>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</si>
  <si>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</si>
  <si>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</si>
  <si>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</si>
  <si>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</si>
  <si>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</si>
  <si>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</si>
  <si>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</si>
  <si>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</si>
  <si>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</si>
  <si>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</si>
  <si>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</si>
  <si>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</si>
  <si>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</si>
  <si>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</si>
  <si>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</si>
  <si>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</si>
  <si>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</si>
  <si>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</si>
  <si>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</si>
  <si>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</si>
  <si>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</si>
  <si>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</si>
  <si>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</si>
  <si>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</si>
  <si>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</si>
  <si>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</si>
  <si>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</si>
  <si>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</si>
  <si>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</si>
  <si>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</si>
  <si>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</si>
  <si>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</si>
  <si>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</si>
  <si>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</si>
  <si>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</si>
  <si>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</si>
  <si>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</si>
  <si>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</si>
  <si>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</si>
  <si>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</si>
  <si>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</si>
  <si>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</si>
  <si>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</si>
  <si>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</si>
  <si>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</si>
  <si>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</si>
  <si>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</si>
  <si>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</si>
  <si>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</si>
  <si>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</si>
  <si>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</si>
  <si>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</si>
  <si>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</si>
  <si>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</si>
  <si>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</si>
  <si>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</si>
  <si>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</si>
  <si>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</si>
  <si>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</si>
  <si>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</si>
  <si>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</si>
  <si>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</si>
  <si>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</si>
  <si>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</si>
  <si>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</si>
  <si>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</si>
  <si>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</si>
  <si>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</si>
  <si>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</si>
  <si>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</si>
  <si>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</si>
  <si>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</si>
  <si>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</si>
  <si>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</si>
  <si>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</si>
  <si>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</si>
  <si>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</si>
  <si>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</si>
  <si>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</si>
  <si>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</si>
  <si>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</si>
  <si>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</si>
  <si>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</si>
  <si>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</si>
  <si>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</si>
  <si>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</si>
  <si>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</si>
  <si>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</si>
  <si>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</si>
  <si>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</si>
  <si>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</si>
  <si>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</si>
  <si>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</si>
  <si>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</si>
  <si>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</si>
  <si>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</si>
  <si>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</si>
  <si>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</si>
  <si>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</si>
  <si>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</si>
  <si>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</si>
  <si>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</si>
  <si>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</si>
  <si>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</si>
  <si>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</si>
  <si>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</si>
  <si>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</si>
  <si>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</si>
  <si>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</si>
  <si>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</si>
  <si>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</si>
  <si>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</si>
  <si>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</si>
  <si>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</si>
  <si>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</si>
  <si>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</si>
  <si>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</si>
  <si>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</si>
  <si>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</si>
  <si>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</si>
  <si>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</si>
  <si>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</si>
  <si>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</si>
  <si>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</si>
  <si>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</si>
  <si>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</si>
  <si>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</si>
  <si>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</si>
  <si>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</si>
  <si>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</si>
  <si>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</si>
  <si>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</si>
  <si>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</si>
  <si>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</si>
  <si>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</si>
  <si>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</si>
  <si>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</si>
  <si>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</si>
  <si>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</si>
  <si>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</si>
  <si>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</si>
  <si>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</si>
  <si>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</si>
  <si>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</si>
  <si>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</si>
  <si>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</si>
  <si>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</si>
  <si>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</si>
  <si>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</si>
  <si>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</si>
  <si>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</si>
  <si>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</si>
  <si>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</si>
  <si>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</si>
  <si>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</si>
  <si>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</si>
  <si>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</si>
  <si>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</si>
  <si>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</si>
  <si>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</si>
  <si>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</si>
  <si>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</si>
  <si>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</si>
  <si>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</si>
  <si>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</si>
  <si>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</si>
  <si>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</si>
  <si>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</si>
  <si>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</si>
  <si>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</si>
  <si>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</si>
  <si>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</si>
  <si>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</si>
  <si>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</si>
  <si>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</si>
  <si>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</si>
  <si>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</si>
  <si>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</si>
  <si>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</si>
  <si>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</si>
  <si>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</si>
  <si>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</si>
  <si>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</si>
  <si>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</si>
  <si>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</si>
  <si>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</si>
  <si>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</si>
  <si>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</si>
  <si>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</si>
  <si>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</si>
  <si>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</si>
  <si>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</si>
  <si>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</si>
  <si>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</si>
  <si>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</si>
  <si>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</si>
  <si>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</si>
  <si>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</si>
  <si>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</si>
  <si>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</si>
  <si>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</si>
  <si>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</si>
  <si>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</si>
  <si>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</si>
  <si>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</si>
  <si>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</si>
  <si>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</si>
  <si>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</si>
  <si>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</si>
  <si>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</si>
  <si>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</si>
  <si>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</si>
  <si>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</si>
  <si>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</si>
  <si>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</si>
  <si>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</si>
  <si>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</si>
  <si>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</si>
  <si>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</si>
  <si>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</si>
  <si>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</si>
  <si>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</si>
  <si>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</si>
  <si>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</si>
  <si>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</si>
  <si>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</si>
  <si>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</si>
  <si>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</si>
  <si>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</si>
  <si>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</si>
  <si>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</si>
  <si>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Comisión Municipal del Deporte y Atención a la Juventud del Municipio de Uriangato, Guanajuato.</t>
  </si>
  <si>
    <t>Del 1 de Enero al 30 de Septiembre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</si>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</sst>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600</v>
      </c>
      <c r="B1" s="162"/>
      <c r="C1" s="115" t="s">
        <v>494</v>
      </c>
      <c r="D1" s="116">
        <v>2024</v>
      </c>
    </row>
    <row r="2" spans="1:4" ht="16.149999999999999" customHeight="1" x14ac:dyDescent="0.2">
      <c r="A2" s="163" t="s">
        <v>493</v>
      </c>
      <c r="B2" s="164"/>
      <c r="C2" s="10" t="s">
        <v>495</v>
      </c>
      <c r="D2" s="117" t="s">
        <v>500</v>
      </c>
    </row>
    <row r="3" spans="1:4" ht="16.149999999999999" customHeight="1" x14ac:dyDescent="0.2">
      <c r="A3" s="165" t="s">
        <v>601</v>
      </c>
      <c r="B3" s="166"/>
      <c r="C3" s="10" t="s">
        <v>496</v>
      </c>
      <c r="D3" s="118">
        <v>3</v>
      </c>
    </row>
    <row r="4" spans="1:4" ht="16.149999999999999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50" zoomScaleNormal="100" workbookViewId="0">
      <selection activeCell="E94" sqref="E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4" t="s">
        <v>600</v>
      </c>
      <c r="B1" s="164"/>
      <c r="C1" s="164"/>
      <c r="D1" s="10" t="s">
        <v>497</v>
      </c>
      <c r="E1" s="19">
        <v>2024</v>
      </c>
    </row>
    <row r="2" spans="1:5" s="11" customFormat="1" ht="18.95" customHeight="1" x14ac:dyDescent="0.25">
      <c r="A2" s="164" t="s">
        <v>502</v>
      </c>
      <c r="B2" s="164"/>
      <c r="C2" s="164"/>
      <c r="D2" s="10" t="s">
        <v>498</v>
      </c>
      <c r="E2" s="19" t="s">
        <v>500</v>
      </c>
    </row>
    <row r="3" spans="1:5" s="11" customFormat="1" ht="18.95" customHeight="1" x14ac:dyDescent="0.25">
      <c r="A3" s="164" t="s">
        <v>601</v>
      </c>
      <c r="B3" s="164"/>
      <c r="C3" s="164"/>
      <c r="D3" s="10" t="s">
        <v>499</v>
      </c>
      <c r="E3" s="19">
        <v>3</v>
      </c>
    </row>
    <row r="4" spans="1:5" s="11" customFormat="1" ht="18.95" customHeight="1" x14ac:dyDescent="0.25">
      <c r="A4" s="164" t="s">
        <v>515</v>
      </c>
      <c r="B4" s="164"/>
      <c r="C4" s="164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5182901.18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825007.34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42.09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42.09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824965.25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824965.25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4357893.84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4357893.84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4357893.84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0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0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0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4923757.8000000007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4911757.8000000007</v>
      </c>
      <c r="D95" s="124">
        <f>C95/$C$94</f>
        <v>0.99756283706724969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2670993.2000000002</v>
      </c>
      <c r="D96" s="124">
        <f t="shared" ref="D96:D159" si="0">C96/$C$94</f>
        <v>0.54247046838900159</v>
      </c>
      <c r="E96" s="42"/>
    </row>
    <row r="97" spans="1:5" x14ac:dyDescent="0.2">
      <c r="A97" s="44">
        <v>5111</v>
      </c>
      <c r="B97" s="42" t="s">
        <v>279</v>
      </c>
      <c r="C97" s="45">
        <v>2242892.69</v>
      </c>
      <c r="D97" s="46">
        <f t="shared" si="0"/>
        <v>0.45552457718371109</v>
      </c>
      <c r="E97" s="42"/>
    </row>
    <row r="98" spans="1:5" x14ac:dyDescent="0.2">
      <c r="A98" s="44">
        <v>5112</v>
      </c>
      <c r="B98" s="42" t="s">
        <v>280</v>
      </c>
      <c r="C98" s="45">
        <v>36520</v>
      </c>
      <c r="D98" s="46">
        <f t="shared" si="0"/>
        <v>7.4170991920033099E-3</v>
      </c>
      <c r="E98" s="42"/>
    </row>
    <row r="99" spans="1:5" x14ac:dyDescent="0.2">
      <c r="A99" s="44">
        <v>5113</v>
      </c>
      <c r="B99" s="42" t="s">
        <v>281</v>
      </c>
      <c r="C99" s="45">
        <v>35950.199999999997</v>
      </c>
      <c r="D99" s="46">
        <f t="shared" si="0"/>
        <v>7.3013745720798837E-3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355630.31</v>
      </c>
      <c r="D101" s="46">
        <f t="shared" si="0"/>
        <v>7.2227417441207184E-2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934267.95</v>
      </c>
      <c r="D103" s="124">
        <f t="shared" si="0"/>
        <v>0.18974693474971491</v>
      </c>
      <c r="E103" s="42"/>
    </row>
    <row r="104" spans="1:5" x14ac:dyDescent="0.2">
      <c r="A104" s="44">
        <v>5121</v>
      </c>
      <c r="B104" s="42" t="s">
        <v>286</v>
      </c>
      <c r="C104" s="45">
        <v>132705</v>
      </c>
      <c r="D104" s="46">
        <f t="shared" si="0"/>
        <v>2.6951975582552006E-2</v>
      </c>
      <c r="E104" s="42"/>
    </row>
    <row r="105" spans="1:5" x14ac:dyDescent="0.2">
      <c r="A105" s="44">
        <v>5122</v>
      </c>
      <c r="B105" s="42" t="s">
        <v>287</v>
      </c>
      <c r="C105" s="45">
        <v>0</v>
      </c>
      <c r="D105" s="46">
        <f t="shared" si="0"/>
        <v>0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66163</v>
      </c>
      <c r="D107" s="46">
        <f t="shared" si="0"/>
        <v>1.3437500926629655E-2</v>
      </c>
      <c r="E107" s="42"/>
    </row>
    <row r="108" spans="1:5" x14ac:dyDescent="0.2">
      <c r="A108" s="44">
        <v>5125</v>
      </c>
      <c r="B108" s="42" t="s">
        <v>290</v>
      </c>
      <c r="C108" s="45">
        <v>31774.81</v>
      </c>
      <c r="D108" s="46">
        <f t="shared" si="0"/>
        <v>6.4533657605985407E-3</v>
      </c>
      <c r="E108" s="42"/>
    </row>
    <row r="109" spans="1:5" x14ac:dyDescent="0.2">
      <c r="A109" s="44">
        <v>5126</v>
      </c>
      <c r="B109" s="42" t="s">
        <v>291</v>
      </c>
      <c r="C109" s="45">
        <v>476924.64</v>
      </c>
      <c r="D109" s="46">
        <f t="shared" si="0"/>
        <v>9.6861921193605413E-2</v>
      </c>
      <c r="E109" s="42"/>
    </row>
    <row r="110" spans="1:5" x14ac:dyDescent="0.2">
      <c r="A110" s="44">
        <v>5127</v>
      </c>
      <c r="B110" s="42" t="s">
        <v>292</v>
      </c>
      <c r="C110" s="45">
        <v>111305.15</v>
      </c>
      <c r="D110" s="46">
        <f t="shared" si="0"/>
        <v>2.260573215035069E-2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115395.35</v>
      </c>
      <c r="D112" s="46">
        <f t="shared" si="0"/>
        <v>2.3436439135978621E-2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1306496.6499999999</v>
      </c>
      <c r="D113" s="124">
        <f t="shared" si="0"/>
        <v>0.26534543392853316</v>
      </c>
      <c r="E113" s="42"/>
    </row>
    <row r="114" spans="1:5" x14ac:dyDescent="0.2">
      <c r="A114" s="44">
        <v>5131</v>
      </c>
      <c r="B114" s="42" t="s">
        <v>296</v>
      </c>
      <c r="C114" s="45">
        <v>281688</v>
      </c>
      <c r="D114" s="46">
        <f t="shared" si="0"/>
        <v>5.7209962683379745E-2</v>
      </c>
      <c r="E114" s="42"/>
    </row>
    <row r="115" spans="1:5" x14ac:dyDescent="0.2">
      <c r="A115" s="44">
        <v>5132</v>
      </c>
      <c r="B115" s="42" t="s">
        <v>297</v>
      </c>
      <c r="C115" s="45">
        <v>20324.400000000001</v>
      </c>
      <c r="D115" s="46">
        <f t="shared" si="0"/>
        <v>4.1278228591991257E-3</v>
      </c>
      <c r="E115" s="42"/>
    </row>
    <row r="116" spans="1:5" x14ac:dyDescent="0.2">
      <c r="A116" s="44">
        <v>5133</v>
      </c>
      <c r="B116" s="42" t="s">
        <v>298</v>
      </c>
      <c r="C116" s="45">
        <v>402096.25</v>
      </c>
      <c r="D116" s="46">
        <f t="shared" si="0"/>
        <v>8.166450632482368E-2</v>
      </c>
      <c r="E116" s="42"/>
    </row>
    <row r="117" spans="1:5" x14ac:dyDescent="0.2">
      <c r="A117" s="44">
        <v>5134</v>
      </c>
      <c r="B117" s="42" t="s">
        <v>299</v>
      </c>
      <c r="C117" s="45">
        <v>7821.88</v>
      </c>
      <c r="D117" s="46">
        <f t="shared" si="0"/>
        <v>1.588599666701721E-3</v>
      </c>
      <c r="E117" s="42"/>
    </row>
    <row r="118" spans="1:5" x14ac:dyDescent="0.2">
      <c r="A118" s="44">
        <v>5135</v>
      </c>
      <c r="B118" s="42" t="s">
        <v>300</v>
      </c>
      <c r="C118" s="45">
        <v>74567.399999999994</v>
      </c>
      <c r="D118" s="46">
        <f t="shared" si="0"/>
        <v>1.5144408605963515E-2</v>
      </c>
      <c r="E118" s="42"/>
    </row>
    <row r="119" spans="1:5" x14ac:dyDescent="0.2">
      <c r="A119" s="44">
        <v>5136</v>
      </c>
      <c r="B119" s="42" t="s">
        <v>301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302</v>
      </c>
      <c r="C120" s="45">
        <v>27589</v>
      </c>
      <c r="D120" s="46">
        <f t="shared" si="0"/>
        <v>5.6032406793039245E-3</v>
      </c>
      <c r="E120" s="42"/>
    </row>
    <row r="121" spans="1:5" x14ac:dyDescent="0.2">
      <c r="A121" s="44">
        <v>5138</v>
      </c>
      <c r="B121" s="42" t="s">
        <v>303</v>
      </c>
      <c r="C121" s="45">
        <v>421064.72</v>
      </c>
      <c r="D121" s="46">
        <f t="shared" si="0"/>
        <v>8.5516943989405791E-2</v>
      </c>
      <c r="E121" s="42"/>
    </row>
    <row r="122" spans="1:5" x14ac:dyDescent="0.2">
      <c r="A122" s="44">
        <v>5139</v>
      </c>
      <c r="B122" s="42" t="s">
        <v>304</v>
      </c>
      <c r="C122" s="45">
        <v>71345</v>
      </c>
      <c r="D122" s="46">
        <f t="shared" si="0"/>
        <v>1.4489949119755645E-2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12000</v>
      </c>
      <c r="D123" s="124">
        <f t="shared" si="0"/>
        <v>2.437162932750266E-3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12000</v>
      </c>
      <c r="D133" s="124">
        <f t="shared" si="0"/>
        <v>2.437162932750266E-3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12000</v>
      </c>
      <c r="D135" s="46">
        <f t="shared" si="0"/>
        <v>2.437162932750266E-3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0</v>
      </c>
      <c r="D181" s="124">
        <f t="shared" si="1"/>
        <v>0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600</v>
      </c>
      <c r="B1" s="171"/>
      <c r="C1" s="171"/>
      <c r="D1" s="171"/>
      <c r="E1" s="171"/>
      <c r="F1" s="171"/>
      <c r="G1" s="10" t="s">
        <v>497</v>
      </c>
      <c r="H1" s="19">
        <v>2024</v>
      </c>
    </row>
    <row r="2" spans="1:8" s="11" customFormat="1" ht="18.95" customHeight="1" x14ac:dyDescent="0.25">
      <c r="A2" s="170" t="s">
        <v>501</v>
      </c>
      <c r="B2" s="171"/>
      <c r="C2" s="171"/>
      <c r="D2" s="171"/>
      <c r="E2" s="171"/>
      <c r="F2" s="171"/>
      <c r="G2" s="10" t="s">
        <v>498</v>
      </c>
      <c r="H2" s="19" t="s">
        <v>500</v>
      </c>
    </row>
    <row r="3" spans="1:8" s="11" customFormat="1" ht="18.95" customHeight="1" x14ac:dyDescent="0.25">
      <c r="A3" s="170" t="s">
        <v>601</v>
      </c>
      <c r="B3" s="171"/>
      <c r="C3" s="171"/>
      <c r="D3" s="171"/>
      <c r="E3" s="171"/>
      <c r="F3" s="171"/>
      <c r="G3" s="10" t="s">
        <v>499</v>
      </c>
      <c r="H3" s="19">
        <v>3</v>
      </c>
    </row>
    <row r="4" spans="1:8" s="11" customFormat="1" ht="18.95" customHeight="1" x14ac:dyDescent="0.25">
      <c r="A4" s="170" t="s">
        <v>515</v>
      </c>
      <c r="B4" s="171"/>
      <c r="C4" s="171"/>
      <c r="D4" s="171"/>
      <c r="E4" s="171"/>
      <c r="F4" s="171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52246.15</v>
      </c>
      <c r="D15" s="18">
        <v>52246.15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8326.58</v>
      </c>
      <c r="D20" s="18">
        <v>8326.58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18512</v>
      </c>
      <c r="D23" s="18">
        <v>18512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0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0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1188195.8199999998</v>
      </c>
      <c r="D64" s="18">
        <f t="shared" ref="D64:E64" si="0">SUM(D65:D72)</f>
        <v>0</v>
      </c>
      <c r="E64" s="18">
        <f t="shared" si="0"/>
        <v>892382.22</v>
      </c>
    </row>
    <row r="65" spans="1:9" x14ac:dyDescent="0.2">
      <c r="A65" s="16">
        <v>1241</v>
      </c>
      <c r="B65" s="14" t="s">
        <v>157</v>
      </c>
      <c r="C65" s="18">
        <v>187382.68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146757.17000000001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500984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0</v>
      </c>
      <c r="E69" s="18">
        <v>892382.22</v>
      </c>
    </row>
    <row r="70" spans="1:9" x14ac:dyDescent="0.2">
      <c r="A70" s="16">
        <v>1246</v>
      </c>
      <c r="B70" s="14" t="s">
        <v>162</v>
      </c>
      <c r="C70" s="18">
        <v>353071.97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45644.45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45644.45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30893.39</v>
      </c>
      <c r="D110" s="18">
        <f>SUM(D111:D119)</f>
        <v>30893.39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0</v>
      </c>
      <c r="D112" s="18">
        <f t="shared" ref="D112:D119" si="1">C112</f>
        <v>0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30893.39</v>
      </c>
      <c r="D117" s="18">
        <f t="shared" si="1"/>
        <v>30893.39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0</v>
      </c>
      <c r="D119" s="18">
        <f t="shared" si="1"/>
        <v>0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2" t="s">
        <v>600</v>
      </c>
      <c r="B1" s="172"/>
      <c r="C1" s="172"/>
      <c r="D1" s="21" t="s">
        <v>497</v>
      </c>
      <c r="E1" s="22">
        <v>2024</v>
      </c>
    </row>
    <row r="2" spans="1:5" ht="18.95" customHeight="1" x14ac:dyDescent="0.2">
      <c r="A2" s="172" t="s">
        <v>503</v>
      </c>
      <c r="B2" s="172"/>
      <c r="C2" s="172"/>
      <c r="D2" s="21" t="s">
        <v>498</v>
      </c>
      <c r="E2" s="22" t="s">
        <v>500</v>
      </c>
    </row>
    <row r="3" spans="1:5" ht="18.95" customHeight="1" x14ac:dyDescent="0.2">
      <c r="A3" s="172" t="s">
        <v>601</v>
      </c>
      <c r="B3" s="172"/>
      <c r="C3" s="172"/>
      <c r="D3" s="21" t="s">
        <v>499</v>
      </c>
      <c r="E3" s="22">
        <v>3</v>
      </c>
    </row>
    <row r="4" spans="1:5" ht="18.95" customHeight="1" x14ac:dyDescent="0.2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167878.29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259143.38</v>
      </c>
    </row>
    <row r="16" spans="1:5" x14ac:dyDescent="0.2">
      <c r="A16" s="27">
        <v>3220</v>
      </c>
      <c r="B16" s="23" t="s">
        <v>387</v>
      </c>
      <c r="C16" s="28">
        <v>623304.38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2" t="s">
        <v>600</v>
      </c>
      <c r="B1" s="172"/>
      <c r="C1" s="172"/>
      <c r="D1" s="21" t="s">
        <v>497</v>
      </c>
      <c r="E1" s="22">
        <v>2024</v>
      </c>
    </row>
    <row r="2" spans="1:5" s="29" customFormat="1" ht="18.95" customHeight="1" x14ac:dyDescent="0.25">
      <c r="A2" s="172" t="s">
        <v>504</v>
      </c>
      <c r="B2" s="172"/>
      <c r="C2" s="172"/>
      <c r="D2" s="21" t="s">
        <v>498</v>
      </c>
      <c r="E2" s="22" t="s">
        <v>500</v>
      </c>
    </row>
    <row r="3" spans="1:5" s="29" customFormat="1" ht="18.95" customHeight="1" x14ac:dyDescent="0.25">
      <c r="A3" s="172" t="s">
        <v>601</v>
      </c>
      <c r="B3" s="172"/>
      <c r="C3" s="172"/>
      <c r="D3" s="21" t="s">
        <v>499</v>
      </c>
      <c r="E3" s="22">
        <v>3</v>
      </c>
    </row>
    <row r="4" spans="1:5" s="29" customFormat="1" ht="18.95" customHeight="1" x14ac:dyDescent="0.25">
      <c r="A4" s="172" t="s">
        <v>515</v>
      </c>
      <c r="B4" s="172"/>
      <c r="C4" s="172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696151.77</v>
      </c>
      <c r="D10" s="28">
        <v>454945.36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696151.77</v>
      </c>
      <c r="D16" s="84">
        <f>SUM(D9:D15)</f>
        <v>454945.36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13741.82</v>
      </c>
      <c r="D29" s="84">
        <f>SUM(D30:D37)</f>
        <v>46869.49</v>
      </c>
    </row>
    <row r="30" spans="1:4" x14ac:dyDescent="0.2">
      <c r="A30" s="27">
        <v>1241</v>
      </c>
      <c r="B30" s="23" t="s">
        <v>157</v>
      </c>
      <c r="C30" s="28">
        <v>0</v>
      </c>
      <c r="D30" s="28">
        <v>29266.17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13741.82</v>
      </c>
      <c r="D35" s="28">
        <v>17603.32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13741.82</v>
      </c>
      <c r="D44" s="84">
        <f>D21+D29+D38</f>
        <v>46869.49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259143.38</v>
      </c>
      <c r="D48" s="84">
        <v>143718.31</v>
      </c>
      <c r="E48" s="156"/>
    </row>
    <row r="49" spans="1:4" x14ac:dyDescent="0.2">
      <c r="A49" s="27"/>
      <c r="B49" s="85" t="s">
        <v>509</v>
      </c>
      <c r="C49" s="84">
        <f>C54+C66+C94+C97+C50</f>
        <v>0</v>
      </c>
      <c r="D49" s="84">
        <f>D54+D66+D94+D97+D50</f>
        <v>58596.81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0</v>
      </c>
      <c r="D66" s="84">
        <f>D67+D76+D79+D85</f>
        <v>58596.81</v>
      </c>
    </row>
    <row r="67" spans="1:4" x14ac:dyDescent="0.2">
      <c r="A67" s="27">
        <v>5510</v>
      </c>
      <c r="B67" s="23" t="s">
        <v>357</v>
      </c>
      <c r="C67" s="28">
        <f>SUM(C68:C75)</f>
        <v>0</v>
      </c>
      <c r="D67" s="28">
        <f>SUM(D68:D75)</f>
        <v>58596.81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0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55646.74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2950.07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0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0</v>
      </c>
      <c r="D112" s="102">
        <f>+D113+D135</f>
        <v>0</v>
      </c>
    </row>
    <row r="113" spans="1:4" x14ac:dyDescent="0.2">
      <c r="A113" s="100">
        <v>4300</v>
      </c>
      <c r="B113" s="106" t="s">
        <v>595</v>
      </c>
      <c r="C113" s="107">
        <f>C127+C114+C117+C123+C125</f>
        <v>0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259143.38</v>
      </c>
      <c r="D145" s="84">
        <f>D48+D49+D103-D109-D112</f>
        <v>202315.12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showGridLines="0" workbookViewId="0">
      <selection activeCell="C21" sqref="A1:C21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3" t="s">
        <v>600</v>
      </c>
      <c r="B1" s="174"/>
      <c r="C1" s="175"/>
    </row>
    <row r="2" spans="1:3" s="30" customFormat="1" ht="18" customHeight="1" x14ac:dyDescent="0.25">
      <c r="A2" s="176" t="s">
        <v>505</v>
      </c>
      <c r="B2" s="177"/>
      <c r="C2" s="178"/>
    </row>
    <row r="3" spans="1:3" s="30" customFormat="1" ht="18" customHeight="1" x14ac:dyDescent="0.25">
      <c r="A3" s="176" t="s">
        <v>601</v>
      </c>
      <c r="B3" s="177"/>
      <c r="C3" s="178"/>
    </row>
    <row r="4" spans="1:3" s="32" customFormat="1" ht="18" customHeight="1" x14ac:dyDescent="0.2">
      <c r="A4" s="179" t="s">
        <v>506</v>
      </c>
      <c r="B4" s="180"/>
      <c r="C4" s="181"/>
    </row>
    <row r="5" spans="1:3" s="32" customFormat="1" ht="18" customHeight="1" x14ac:dyDescent="0.2">
      <c r="A5" s="182" t="s">
        <v>405</v>
      </c>
      <c r="B5" s="183"/>
      <c r="C5" s="147">
        <v>2024</v>
      </c>
    </row>
    <row r="6" spans="1:3" x14ac:dyDescent="0.2">
      <c r="A6" s="47" t="s">
        <v>434</v>
      </c>
      <c r="B6" s="47"/>
      <c r="C6" s="92">
        <v>5182901.18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0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5182901.18</v>
      </c>
    </row>
    <row r="23" spans="1:3" x14ac:dyDescent="0.2">
      <c r="B23" s="31" t="s">
        <v>517</v>
      </c>
    </row>
    <row r="122" spans="3:3" x14ac:dyDescent="0.2">
      <c r="C122" s="31">
        <v>0</v>
      </c>
    </row>
    <row r="123" spans="3:3" x14ac:dyDescent="0.2">
      <c r="C123" s="31">
        <v>0</v>
      </c>
    </row>
    <row r="128" spans="3:3" x14ac:dyDescent="0.2">
      <c r="C128" s="31">
        <v>0</v>
      </c>
    </row>
    <row r="129" spans="3:3" x14ac:dyDescent="0.2">
      <c r="C129" s="31">
        <v>0</v>
      </c>
    </row>
    <row r="130" spans="3:3" x14ac:dyDescent="0.2">
      <c r="C130" s="31">
        <v>0</v>
      </c>
    </row>
    <row r="131" spans="3:3" x14ac:dyDescent="0.2">
      <c r="C131" s="31">
        <v>0</v>
      </c>
    </row>
    <row r="132" spans="3:3" x14ac:dyDescent="0.2">
      <c r="C132" s="31">
        <v>0</v>
      </c>
    </row>
    <row r="133" spans="3:3" x14ac:dyDescent="0.2">
      <c r="C133" s="31">
        <v>0</v>
      </c>
    </row>
    <row r="135" spans="3:3" x14ac:dyDescent="0.2">
      <c r="C135" s="31">
        <v>0</v>
      </c>
    </row>
    <row r="136" spans="3:3" x14ac:dyDescent="0.2">
      <c r="C136" s="31">
        <v>0</v>
      </c>
    </row>
    <row r="137" spans="3:3" x14ac:dyDescent="0.2">
      <c r="C137" s="31">
        <v>0</v>
      </c>
    </row>
    <row r="138" spans="3:3" x14ac:dyDescent="0.2">
      <c r="C138" s="31">
        <v>0</v>
      </c>
    </row>
    <row r="139" spans="3:3" x14ac:dyDescent="0.2">
      <c r="C139" s="31">
        <v>0</v>
      </c>
    </row>
    <row r="140" spans="3:3" x14ac:dyDescent="0.2">
      <c r="C140" s="31">
        <v>0</v>
      </c>
    </row>
    <row r="145" spans="3:3" x14ac:dyDescent="0.2">
      <c r="C145" s="31">
        <v>0</v>
      </c>
    </row>
    <row r="146" spans="3:3" x14ac:dyDescent="0.2">
      <c r="C146" s="31">
        <v>0</v>
      </c>
    </row>
    <row r="147" spans="3:3" x14ac:dyDescent="0.2">
      <c r="C147" s="31">
        <v>0</v>
      </c>
    </row>
    <row r="149" spans="3:3" x14ac:dyDescent="0.2">
      <c r="C149" s="31">
        <v>0</v>
      </c>
    </row>
    <row r="150" spans="3:3" x14ac:dyDescent="0.2">
      <c r="C150" s="31">
        <v>0</v>
      </c>
    </row>
    <row r="151" spans="3:3" x14ac:dyDescent="0.2">
      <c r="C151" s="31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0"/>
  <sheetViews>
    <sheetView showGridLines="0" workbookViewId="0">
      <selection activeCell="C40" sqref="A1:C40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4" t="s">
        <v>600</v>
      </c>
      <c r="B1" s="185"/>
      <c r="C1" s="186"/>
    </row>
    <row r="2" spans="1:3" s="33" customFormat="1" ht="18.95" customHeight="1" x14ac:dyDescent="0.25">
      <c r="A2" s="187" t="s">
        <v>507</v>
      </c>
      <c r="B2" s="188"/>
      <c r="C2" s="189"/>
    </row>
    <row r="3" spans="1:3" s="33" customFormat="1" ht="18.95" customHeight="1" x14ac:dyDescent="0.25">
      <c r="A3" s="187" t="s">
        <v>601</v>
      </c>
      <c r="B3" s="188"/>
      <c r="C3" s="189"/>
    </row>
    <row r="4" spans="1:3" x14ac:dyDescent="0.2">
      <c r="A4" s="179" t="s">
        <v>506</v>
      </c>
      <c r="B4" s="180"/>
      <c r="C4" s="181"/>
    </row>
    <row r="5" spans="1:3" ht="22.15" customHeight="1" x14ac:dyDescent="0.2">
      <c r="A5" s="190" t="s">
        <v>405</v>
      </c>
      <c r="B5" s="191"/>
      <c r="C5" s="147">
        <v>2024</v>
      </c>
    </row>
    <row r="6" spans="1:3" x14ac:dyDescent="0.2">
      <c r="A6" s="72" t="s">
        <v>447</v>
      </c>
      <c r="B6" s="47"/>
      <c r="C6" s="96">
        <v>4937499.62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13741.82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0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13741.82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0</v>
      </c>
    </row>
    <row r="32" spans="1:3" x14ac:dyDescent="0.2">
      <c r="A32" s="78" t="s">
        <v>469</v>
      </c>
      <c r="B32" s="65" t="s">
        <v>357</v>
      </c>
      <c r="C32" s="97">
        <v>0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4923757.8</v>
      </c>
    </row>
    <row r="42" spans="1:3" x14ac:dyDescent="0.2">
      <c r="B42" s="31" t="s">
        <v>517</v>
      </c>
    </row>
    <row r="157" spans="3:3" x14ac:dyDescent="0.2">
      <c r="C157" s="31">
        <v>0</v>
      </c>
    </row>
    <row r="158" spans="3:3" x14ac:dyDescent="0.2">
      <c r="C158" s="31">
        <v>0</v>
      </c>
    </row>
    <row r="160" spans="3:3" x14ac:dyDescent="0.2">
      <c r="C160" s="31">
        <v>0</v>
      </c>
    </row>
    <row r="161" spans="3:3" x14ac:dyDescent="0.2">
      <c r="C161" s="31">
        <v>0</v>
      </c>
    </row>
    <row r="162" spans="3:3" x14ac:dyDescent="0.2">
      <c r="C162" s="31">
        <v>0</v>
      </c>
    </row>
    <row r="163" spans="3:3" x14ac:dyDescent="0.2">
      <c r="C163" s="31">
        <v>0</v>
      </c>
    </row>
    <row r="168" spans="3:3" x14ac:dyDescent="0.2">
      <c r="C168" s="31">
        <v>0</v>
      </c>
    </row>
    <row r="169" spans="3:3" x14ac:dyDescent="0.2">
      <c r="C169" s="31">
        <v>0</v>
      </c>
    </row>
    <row r="170" spans="3:3" x14ac:dyDescent="0.2">
      <c r="C170" s="31">
        <v>0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B37" sqref="B37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2" t="s">
        <v>600</v>
      </c>
      <c r="B1" s="193"/>
      <c r="C1" s="193"/>
      <c r="D1" s="193"/>
      <c r="E1" s="193"/>
      <c r="F1" s="193"/>
      <c r="G1" s="21" t="s">
        <v>497</v>
      </c>
      <c r="H1" s="22">
        <v>2024</v>
      </c>
    </row>
    <row r="2" spans="1:10" ht="18.95" customHeight="1" x14ac:dyDescent="0.2">
      <c r="A2" s="172" t="s">
        <v>508</v>
      </c>
      <c r="B2" s="193"/>
      <c r="C2" s="193"/>
      <c r="D2" s="193"/>
      <c r="E2" s="193"/>
      <c r="F2" s="193"/>
      <c r="G2" s="21" t="s">
        <v>498</v>
      </c>
      <c r="H2" s="22" t="s">
        <v>500</v>
      </c>
    </row>
    <row r="3" spans="1:10" ht="18.95" customHeight="1" x14ac:dyDescent="0.2">
      <c r="A3" s="194" t="s">
        <v>601</v>
      </c>
      <c r="B3" s="195"/>
      <c r="C3" s="195"/>
      <c r="D3" s="195"/>
      <c r="E3" s="195"/>
      <c r="F3" s="195"/>
      <c r="G3" s="21" t="s">
        <v>499</v>
      </c>
      <c r="H3" s="22">
        <v>3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2" t="s">
        <v>552</v>
      </c>
      <c r="C39" s="192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6637993.8399999999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-1455092.66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-5182901.18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2" t="s">
        <v>553</v>
      </c>
      <c r="C48" s="192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-6637993.8399999999</v>
      </c>
    </row>
    <row r="51" spans="1:3" x14ac:dyDescent="0.2">
      <c r="A51" s="23">
        <v>8220</v>
      </c>
      <c r="B51" s="112" t="s">
        <v>46</v>
      </c>
      <c r="C51" s="114">
        <v>2235166.7599999998</v>
      </c>
    </row>
    <row r="52" spans="1:3" x14ac:dyDescent="0.2">
      <c r="A52" s="23">
        <v>8230</v>
      </c>
      <c r="B52" s="112" t="s">
        <v>599</v>
      </c>
      <c r="C52" s="114">
        <v>-534672.54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4937499.62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2024-10-08T18:47:13Z</cp:lastPrinted>
  <dcterms:created xsi:type="dcterms:W3CDTF">2012-12-11T20:36:24Z</dcterms:created>
  <dcterms:modified xsi:type="dcterms:W3CDTF">2024-10-09T17:55:37Z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