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RESPALDO\RESPALDO JUAN PRESUPUESTO\PRESUPUESTO 2024\CUENTAS PUBLICAS 2024\3.-2024 cuenta publica a marzo\Cuenta Publica marzo 2024 SIRET\"/>
    </mc:Choice>
  </mc:AlternateContent>
  <bookViews>
    <workbookView xWindow="-105" yWindow="-105" windowWidth="19425" windowHeight="10305"/>
  </bookViews>
  <sheets>
    <sheet name="EAI" sheetId="4" r:id="rId1"/>
  </sheets>
  <definedNames>
    <definedName name="_xlnm._FilterDatabase" localSheetId="0" hidden="1">EAI!#REF!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8" i="4" l="1"/>
  <c r="D38" i="4"/>
  <c r="D37" i="4" s="1"/>
  <c r="G37" i="4"/>
  <c r="F37" i="4"/>
  <c r="F40" i="4" s="1"/>
  <c r="E37" i="4"/>
  <c r="E40" i="4" s="1"/>
  <c r="C37" i="4"/>
  <c r="C40" i="4" s="1"/>
  <c r="B37" i="4"/>
  <c r="B40" i="4" s="1"/>
  <c r="G35" i="4"/>
  <c r="D35" i="4"/>
  <c r="G34" i="4"/>
  <c r="G31" i="4" s="1"/>
  <c r="D34" i="4"/>
  <c r="G33" i="4"/>
  <c r="D33" i="4"/>
  <c r="D31" i="4" s="1"/>
  <c r="G32" i="4"/>
  <c r="D32" i="4"/>
  <c r="F31" i="4"/>
  <c r="E31" i="4"/>
  <c r="C31" i="4"/>
  <c r="B31" i="4"/>
  <c r="G29" i="4"/>
  <c r="D29" i="4"/>
  <c r="G28" i="4"/>
  <c r="D28" i="4"/>
  <c r="G27" i="4"/>
  <c r="D27" i="4"/>
  <c r="G26" i="4"/>
  <c r="D26" i="4"/>
  <c r="G25" i="4"/>
  <c r="D25" i="4"/>
  <c r="G24" i="4"/>
  <c r="D24" i="4"/>
  <c r="G23" i="4"/>
  <c r="D23" i="4"/>
  <c r="G22" i="4"/>
  <c r="G21" i="4" s="1"/>
  <c r="D22" i="4"/>
  <c r="D21" i="4" s="1"/>
  <c r="F21" i="4"/>
  <c r="E21" i="4"/>
  <c r="C21" i="4"/>
  <c r="B21" i="4"/>
  <c r="G16" i="4"/>
  <c r="F16" i="4"/>
  <c r="E16" i="4"/>
  <c r="C16" i="4"/>
  <c r="B16" i="4"/>
  <c r="G14" i="4"/>
  <c r="D14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G5" i="4"/>
  <c r="D5" i="4"/>
  <c r="D16" i="4" s="1"/>
  <c r="G40" i="4" l="1"/>
  <c r="D40" i="4"/>
  <c r="G41" i="4"/>
  <c r="G17" i="4"/>
</calcChain>
</file>

<file path=xl/sharedStrings.xml><?xml version="1.0" encoding="utf-8"?>
<sst xmlns="http://schemas.openxmlformats.org/spreadsheetml/2006/main" count="63" uniqueCount="40">
  <si>
    <t>Ingresos</t>
  </si>
  <si>
    <t>Diferencia</t>
  </si>
  <si>
    <t>Rubro de Ingresos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</si>
  <si>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</si>
  <si>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</si>
  <si>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</si>
  <si>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</si>
  <si>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</si>
  <si>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</si>
  <si>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</si>
  <si>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</si>
  <si>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</si>
  <si>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</si>
  <si>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</si>
  <si>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</si>
  <si>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</si>
  <si>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</si>
  <si>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</si>
  <si>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</si>
  <si>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</si>
  <si>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</si>
  <si>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</si>
  <si>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</si>
  <si>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</si>
  <si>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</si>
  <si>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</si>
  <si>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</si>
  <si>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</si>
  <si>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</si>
  <si>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</si>
  <si>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</si>
  <si>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t>Ingresos de los Entes Públicos de los Poderes Legislativo y Judicial, de los Órganos Autónomos y del Sector Paraestatal o Paramunicipal, así como de las Empresas Productivas del Estado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</si>
  <si>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</si>
  <si>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</si>
  <si>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</si>
  <si>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</si>
  <si>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</si>
  <si>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</si>
  <si>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“Bajo protesta de decir verdad declaramos que los Estados Financieros y sus notas, son razonablemente correctos y son responsabilidad del emisor”.</t>
  </si>
  <si>
    <t>Municipio de Uriangato Gto.
Estado Analítico de Ingresos
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</si>
</sst>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  <numFmt numFmtId="167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7" fontId="1" fillId="0" borderId="0"/>
    <xf numFmtId="166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6" xfId="8" quotePrefix="1" applyFont="1" applyFill="1" applyBorder="1" applyAlignment="1">
      <alignment horizontal="center" vertical="center" wrapText="1"/>
    </xf>
    <xf numFmtId="0" fontId="8" fillId="2" borderId="3" xfId="8" quotePrefix="1" applyFont="1" applyFill="1" applyBorder="1" applyAlignment="1">
      <alignment horizontal="center" vertical="center" wrapText="1"/>
    </xf>
    <xf numFmtId="0" fontId="8" fillId="0" borderId="5" xfId="8" applyFont="1" applyBorder="1" applyAlignment="1" applyProtection="1">
      <alignment horizontal="left" vertical="top" indent="3"/>
      <protection locked="0"/>
    </xf>
    <xf numFmtId="4" fontId="7" fillId="0" borderId="5" xfId="8" applyNumberFormat="1" applyFont="1" applyBorder="1" applyAlignment="1" applyProtection="1">
      <alignment vertical="top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4" fontId="3" fillId="0" borderId="9" xfId="8" applyNumberFormat="1" applyFont="1" applyBorder="1" applyAlignment="1" applyProtection="1">
      <alignment vertical="top"/>
      <protection locked="0"/>
    </xf>
    <xf numFmtId="0" fontId="7" fillId="0" borderId="0" xfId="8" applyFont="1" applyAlignment="1">
      <alignment horizontal="left" vertical="top" wrapText="1"/>
    </xf>
    <xf numFmtId="0" fontId="8" fillId="0" borderId="5" xfId="8" applyFont="1" applyBorder="1" applyAlignment="1">
      <alignment horizontal="center" vertical="top" wrapText="1"/>
    </xf>
    <xf numFmtId="4" fontId="3" fillId="0" borderId="8" xfId="8" applyNumberFormat="1" applyFont="1" applyBorder="1" applyAlignment="1" applyProtection="1">
      <alignment vertical="top"/>
      <protection locked="0"/>
    </xf>
    <xf numFmtId="4" fontId="3" fillId="0" borderId="10" xfId="8" applyNumberFormat="1" applyFont="1" applyBorder="1" applyAlignment="1" applyProtection="1">
      <alignment vertical="top"/>
      <protection locked="0"/>
    </xf>
    <xf numFmtId="4" fontId="7" fillId="0" borderId="3" xfId="8" applyNumberFormat="1" applyFont="1" applyBorder="1" applyAlignment="1" applyProtection="1">
      <alignment vertical="top"/>
      <protection locked="0"/>
    </xf>
    <xf numFmtId="4" fontId="8" fillId="0" borderId="8" xfId="8" applyNumberFormat="1" applyFont="1" applyBorder="1" applyAlignment="1" applyProtection="1">
      <alignment vertical="top"/>
      <protection locked="0"/>
    </xf>
    <xf numFmtId="4" fontId="7" fillId="0" borderId="10" xfId="8" applyNumberFormat="1" applyFont="1" applyBorder="1" applyAlignment="1" applyProtection="1">
      <alignment vertical="top"/>
      <protection locked="0"/>
    </xf>
    <xf numFmtId="4" fontId="8" fillId="0" borderId="10" xfId="8" applyNumberFormat="1" applyFont="1" applyBorder="1" applyAlignment="1" applyProtection="1">
      <alignment vertical="top"/>
      <protection locked="0"/>
    </xf>
    <xf numFmtId="0" fontId="7" fillId="0" borderId="7" xfId="8" applyFont="1" applyBorder="1" applyAlignment="1" applyProtection="1">
      <alignment vertical="top"/>
      <protection locked="0"/>
    </xf>
    <xf numFmtId="4" fontId="7" fillId="0" borderId="7" xfId="8" applyNumberFormat="1" applyFont="1" applyBorder="1" applyAlignment="1" applyProtection="1">
      <alignment vertical="top"/>
      <protection locked="0"/>
    </xf>
    <xf numFmtId="4" fontId="8" fillId="0" borderId="4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0" fontId="8" fillId="0" borderId="2" xfId="8" applyFont="1" applyBorder="1" applyAlignment="1">
      <alignment horizontal="left" vertical="top"/>
    </xf>
    <xf numFmtId="0" fontId="8" fillId="0" borderId="2" xfId="8" applyFont="1" applyBorder="1" applyAlignment="1">
      <alignment vertical="top"/>
    </xf>
    <xf numFmtId="0" fontId="8" fillId="2" borderId="8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/>
    </xf>
    <xf numFmtId="0" fontId="8" fillId="2" borderId="10" xfId="8" applyFont="1" applyFill="1" applyBorder="1" applyAlignment="1">
      <alignment horizontal="center" vertical="center"/>
    </xf>
    <xf numFmtId="0" fontId="8" fillId="2" borderId="9" xfId="8" applyFont="1" applyFill="1" applyBorder="1" applyAlignment="1">
      <alignment horizontal="center" vertical="center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7" fillId="0" borderId="0" xfId="8" applyFont="1" applyAlignment="1">
      <alignment horizontal="left" vertical="top" wrapText="1" indent="1"/>
    </xf>
    <xf numFmtId="0" fontId="8" fillId="0" borderId="2" xfId="8" applyFont="1" applyBorder="1" applyAlignment="1">
      <alignment horizontal="left" vertical="top" wrapText="1"/>
    </xf>
    <xf numFmtId="0" fontId="0" fillId="0" borderId="0" xfId="0" applyFont="1"/>
    <xf numFmtId="0" fontId="3" fillId="0" borderId="0" xfId="8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8" fillId="2" borderId="4" xfId="8" applyFont="1" applyFill="1" applyBorder="1" applyAlignment="1" applyProtection="1">
      <alignment horizontal="center" vertical="center" wrapText="1"/>
      <protection locked="0"/>
    </xf>
    <xf numFmtId="0" fontId="8" fillId="2" borderId="5" xfId="8" applyFont="1" applyFill="1" applyBorder="1" applyAlignment="1" applyProtection="1">
      <alignment horizontal="center" vertical="center" wrapText="1"/>
      <protection locked="0"/>
    </xf>
    <xf numFmtId="0" fontId="8" fillId="2" borderId="6" xfId="8" applyFont="1" applyFill="1" applyBorder="1" applyAlignment="1" applyProtection="1">
      <alignment horizontal="center" vertical="center" wrapText="1"/>
      <protection locked="0"/>
    </xf>
    <xf numFmtId="0" fontId="8" fillId="2" borderId="8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 applyProtection="1">
      <alignment horizontal="center" vertical="center"/>
      <protection locked="0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showGridLines="0" tabSelected="1" zoomScaleNormal="100" workbookViewId="0">
      <selection sqref="A1:G1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ht="33.6" customHeight="1" x14ac:dyDescent="0.2">
      <c r="A1" s="44" t="s">
        <v>39</v>
      </c>
      <c r="B1" s="45"/>
      <c r="C1" s="45"/>
      <c r="D1" s="45"/>
      <c r="E1" s="45"/>
      <c r="F1" s="45"/>
      <c r="G1" s="46"/>
    </row>
    <row r="2" spans="1:7" s="3" customFormat="1" x14ac:dyDescent="0.2">
      <c r="A2" s="31"/>
      <c r="B2" s="49" t="s">
        <v>0</v>
      </c>
      <c r="C2" s="50"/>
      <c r="D2" s="50"/>
      <c r="E2" s="50"/>
      <c r="F2" s="51"/>
      <c r="G2" s="47" t="s">
        <v>1</v>
      </c>
    </row>
    <row r="3" spans="1:7" s="1" customFormat="1" ht="24.95" customHeight="1" x14ac:dyDescent="0.2">
      <c r="A3" s="32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48"/>
    </row>
    <row r="4" spans="1:7" s="1" customFormat="1" x14ac:dyDescent="0.2">
      <c r="A4" s="33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7" x14ac:dyDescent="0.2">
      <c r="A5" s="34" t="s">
        <v>14</v>
      </c>
      <c r="B5" s="15">
        <v>27247181.34</v>
      </c>
      <c r="C5" s="15">
        <v>0</v>
      </c>
      <c r="D5" s="15">
        <f>B5+C5</f>
        <v>27247181.34</v>
      </c>
      <c r="E5" s="15">
        <v>23081100.539999999</v>
      </c>
      <c r="F5" s="15">
        <v>23081100.510000002</v>
      </c>
      <c r="G5" s="15">
        <f>F5-B5</f>
        <v>-4166080.8299999982</v>
      </c>
    </row>
    <row r="6" spans="1:7" x14ac:dyDescent="0.2">
      <c r="A6" s="35" t="s">
        <v>15</v>
      </c>
      <c r="B6" s="16">
        <v>0</v>
      </c>
      <c r="C6" s="16">
        <v>0</v>
      </c>
      <c r="D6" s="16">
        <f t="shared" ref="D6:D14" si="0">B6+C6</f>
        <v>0</v>
      </c>
      <c r="E6" s="16">
        <v>0</v>
      </c>
      <c r="F6" s="16">
        <v>0</v>
      </c>
      <c r="G6" s="16">
        <f t="shared" ref="G6:G14" si="1">F6-B6</f>
        <v>0</v>
      </c>
    </row>
    <row r="7" spans="1:7" x14ac:dyDescent="0.2">
      <c r="A7" s="34" t="s">
        <v>16</v>
      </c>
      <c r="B7" s="16">
        <v>1163984.55</v>
      </c>
      <c r="C7" s="16">
        <v>0</v>
      </c>
      <c r="D7" s="16">
        <f t="shared" si="0"/>
        <v>1163984.55</v>
      </c>
      <c r="E7" s="16">
        <v>235836.16</v>
      </c>
      <c r="F7" s="16">
        <v>235836.15</v>
      </c>
      <c r="G7" s="16">
        <f t="shared" si="1"/>
        <v>-928148.4</v>
      </c>
    </row>
    <row r="8" spans="1:7" x14ac:dyDescent="0.2">
      <c r="A8" s="34" t="s">
        <v>17</v>
      </c>
      <c r="B8" s="16">
        <v>21488046.260000002</v>
      </c>
      <c r="C8" s="16">
        <v>0</v>
      </c>
      <c r="D8" s="16">
        <f t="shared" si="0"/>
        <v>21488046.260000002</v>
      </c>
      <c r="E8" s="16">
        <v>4582681.88</v>
      </c>
      <c r="F8" s="16">
        <v>4582681.76</v>
      </c>
      <c r="G8" s="16">
        <f t="shared" si="1"/>
        <v>-16905364.5</v>
      </c>
    </row>
    <row r="9" spans="1:7" x14ac:dyDescent="0.2">
      <c r="A9" s="34" t="s">
        <v>18</v>
      </c>
      <c r="B9" s="16">
        <v>2783607.14</v>
      </c>
      <c r="C9" s="16">
        <v>0</v>
      </c>
      <c r="D9" s="16">
        <f t="shared" si="0"/>
        <v>2783607.14</v>
      </c>
      <c r="E9" s="16">
        <v>1983867.42</v>
      </c>
      <c r="F9" s="16">
        <v>1983867.42</v>
      </c>
      <c r="G9" s="16">
        <f t="shared" si="1"/>
        <v>-799739.7200000002</v>
      </c>
    </row>
    <row r="10" spans="1:7" x14ac:dyDescent="0.2">
      <c r="A10" s="35" t="s">
        <v>19</v>
      </c>
      <c r="B10" s="16">
        <v>1713082.92</v>
      </c>
      <c r="C10" s="16">
        <v>0</v>
      </c>
      <c r="D10" s="16">
        <f t="shared" si="0"/>
        <v>1713082.92</v>
      </c>
      <c r="E10" s="16">
        <v>555347.28</v>
      </c>
      <c r="F10" s="16">
        <v>555347.43999999994</v>
      </c>
      <c r="G10" s="16">
        <f t="shared" si="1"/>
        <v>-1157735.48</v>
      </c>
    </row>
    <row r="11" spans="1:7" x14ac:dyDescent="0.2">
      <c r="A11" s="34" t="s">
        <v>20</v>
      </c>
      <c r="B11" s="16">
        <v>0</v>
      </c>
      <c r="C11" s="16">
        <v>0</v>
      </c>
      <c r="D11" s="16">
        <f t="shared" si="0"/>
        <v>0</v>
      </c>
      <c r="E11" s="16">
        <v>0</v>
      </c>
      <c r="F11" s="16">
        <v>0</v>
      </c>
      <c r="G11" s="16">
        <f t="shared" si="1"/>
        <v>0</v>
      </c>
    </row>
    <row r="12" spans="1:7" ht="22.5" x14ac:dyDescent="0.2">
      <c r="A12" s="34" t="s">
        <v>21</v>
      </c>
      <c r="B12" s="16">
        <v>215423215.55000001</v>
      </c>
      <c r="C12" s="16">
        <v>15361030.449999999</v>
      </c>
      <c r="D12" s="16">
        <f t="shared" si="0"/>
        <v>230784246</v>
      </c>
      <c r="E12" s="16">
        <v>62264269.93</v>
      </c>
      <c r="F12" s="16">
        <v>62264269.93</v>
      </c>
      <c r="G12" s="16">
        <f t="shared" si="1"/>
        <v>-153158945.62</v>
      </c>
    </row>
    <row r="13" spans="1:7" ht="22.5" x14ac:dyDescent="0.2">
      <c r="A13" s="34" t="s">
        <v>22</v>
      </c>
      <c r="B13" s="16">
        <v>369604.56</v>
      </c>
      <c r="C13" s="16">
        <v>61488682.93</v>
      </c>
      <c r="D13" s="16">
        <f t="shared" si="0"/>
        <v>61858287.490000002</v>
      </c>
      <c r="E13" s="16">
        <v>22198356.719999999</v>
      </c>
      <c r="F13" s="16">
        <v>22198356.719999999</v>
      </c>
      <c r="G13" s="16">
        <f t="shared" si="1"/>
        <v>21828752.16</v>
      </c>
    </row>
    <row r="14" spans="1:7" x14ac:dyDescent="0.2">
      <c r="A14" s="34" t="s">
        <v>23</v>
      </c>
      <c r="B14" s="16">
        <v>0</v>
      </c>
      <c r="C14" s="16">
        <v>0</v>
      </c>
      <c r="D14" s="16">
        <f t="shared" si="0"/>
        <v>0</v>
      </c>
      <c r="E14" s="16">
        <v>0</v>
      </c>
      <c r="F14" s="16">
        <v>0</v>
      </c>
      <c r="G14" s="16">
        <f t="shared" si="1"/>
        <v>0</v>
      </c>
    </row>
    <row r="15" spans="1:7" x14ac:dyDescent="0.2">
      <c r="B15" s="12"/>
      <c r="C15" s="12"/>
      <c r="D15" s="12"/>
      <c r="E15" s="12"/>
      <c r="F15" s="12"/>
      <c r="G15" s="12"/>
    </row>
    <row r="16" spans="1:7" x14ac:dyDescent="0.2">
      <c r="A16" s="9" t="s">
        <v>24</v>
      </c>
      <c r="B16" s="17">
        <f>SUM(B5:B14)</f>
        <v>270188722.31999999</v>
      </c>
      <c r="C16" s="17">
        <f t="shared" ref="C16:G16" si="2">SUM(C5:C14)</f>
        <v>76849713.379999995</v>
      </c>
      <c r="D16" s="17">
        <f t="shared" si="2"/>
        <v>347038435.70000005</v>
      </c>
      <c r="E16" s="17">
        <f t="shared" si="2"/>
        <v>114901459.93000001</v>
      </c>
      <c r="F16" s="10">
        <f t="shared" si="2"/>
        <v>114901459.93000001</v>
      </c>
      <c r="G16" s="11">
        <f t="shared" si="2"/>
        <v>-155287262.39000002</v>
      </c>
    </row>
    <row r="17" spans="1:7" x14ac:dyDescent="0.2">
      <c r="A17" s="21"/>
      <c r="B17" s="22"/>
      <c r="C17" s="22"/>
      <c r="D17" s="25"/>
      <c r="E17" s="23" t="s">
        <v>25</v>
      </c>
      <c r="F17" s="26"/>
      <c r="G17" s="16">
        <f>F16-B16</f>
        <v>-155287262.38999999</v>
      </c>
    </row>
    <row r="18" spans="1:7" ht="10.5" customHeight="1" x14ac:dyDescent="0.2">
      <c r="A18" s="29"/>
      <c r="B18" s="49" t="s">
        <v>0</v>
      </c>
      <c r="C18" s="50"/>
      <c r="D18" s="50"/>
      <c r="E18" s="50"/>
      <c r="F18" s="51"/>
      <c r="G18" s="47" t="s">
        <v>1</v>
      </c>
    </row>
    <row r="19" spans="1:7" ht="22.5" x14ac:dyDescent="0.2">
      <c r="A19" s="36" t="s">
        <v>26</v>
      </c>
      <c r="B19" s="4" t="s">
        <v>3</v>
      </c>
      <c r="C19" s="5" t="s">
        <v>4</v>
      </c>
      <c r="D19" s="5" t="s">
        <v>5</v>
      </c>
      <c r="E19" s="5" t="s">
        <v>6</v>
      </c>
      <c r="F19" s="6" t="s">
        <v>7</v>
      </c>
      <c r="G19" s="48"/>
    </row>
    <row r="20" spans="1:7" x14ac:dyDescent="0.2">
      <c r="A20" s="30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7" x14ac:dyDescent="0.2">
      <c r="A21" s="27" t="s">
        <v>27</v>
      </c>
      <c r="B21" s="18">
        <f t="shared" ref="B21:G21" si="3">SUM(B22+B23+B24+B25+B26+B27+B28+B29)</f>
        <v>270188722.31999999</v>
      </c>
      <c r="C21" s="18">
        <f t="shared" si="3"/>
        <v>76849713.379999995</v>
      </c>
      <c r="D21" s="18">
        <f t="shared" si="3"/>
        <v>347038435.70000005</v>
      </c>
      <c r="E21" s="18">
        <f t="shared" si="3"/>
        <v>114901459.93000001</v>
      </c>
      <c r="F21" s="18">
        <f t="shared" si="3"/>
        <v>114901459.93000001</v>
      </c>
      <c r="G21" s="18">
        <f t="shared" si="3"/>
        <v>-155287262.39000002</v>
      </c>
    </row>
    <row r="22" spans="1:7" x14ac:dyDescent="0.2">
      <c r="A22" s="37" t="s">
        <v>14</v>
      </c>
      <c r="B22" s="19">
        <v>27247181.34</v>
      </c>
      <c r="C22" s="19">
        <v>0</v>
      </c>
      <c r="D22" s="19">
        <f t="shared" ref="D22:D29" si="4">B22+C22</f>
        <v>27247181.34</v>
      </c>
      <c r="E22" s="19">
        <v>23081100.539999999</v>
      </c>
      <c r="F22" s="19">
        <v>23081100.510000002</v>
      </c>
      <c r="G22" s="19">
        <f t="shared" ref="G22:G29" si="5">F22-B22</f>
        <v>-4166080.8299999982</v>
      </c>
    </row>
    <row r="23" spans="1:7" x14ac:dyDescent="0.2">
      <c r="A23" s="37" t="s">
        <v>15</v>
      </c>
      <c r="B23" s="19">
        <v>0</v>
      </c>
      <c r="C23" s="19">
        <v>0</v>
      </c>
      <c r="D23" s="19">
        <f t="shared" si="4"/>
        <v>0</v>
      </c>
      <c r="E23" s="19">
        <v>0</v>
      </c>
      <c r="F23" s="19">
        <v>0</v>
      </c>
      <c r="G23" s="19">
        <f t="shared" si="5"/>
        <v>0</v>
      </c>
    </row>
    <row r="24" spans="1:7" x14ac:dyDescent="0.2">
      <c r="A24" s="37" t="s">
        <v>16</v>
      </c>
      <c r="B24" s="19">
        <v>1163984.55</v>
      </c>
      <c r="C24" s="19">
        <v>0</v>
      </c>
      <c r="D24" s="19">
        <f t="shared" si="4"/>
        <v>1163984.55</v>
      </c>
      <c r="E24" s="19">
        <v>235836.16</v>
      </c>
      <c r="F24" s="19">
        <v>235836.15</v>
      </c>
      <c r="G24" s="19">
        <f t="shared" si="5"/>
        <v>-928148.4</v>
      </c>
    </row>
    <row r="25" spans="1:7" x14ac:dyDescent="0.2">
      <c r="A25" s="37" t="s">
        <v>17</v>
      </c>
      <c r="B25" s="19">
        <v>21488046.260000002</v>
      </c>
      <c r="C25" s="19">
        <v>0</v>
      </c>
      <c r="D25" s="19">
        <f t="shared" si="4"/>
        <v>21488046.260000002</v>
      </c>
      <c r="E25" s="19">
        <v>4582681.88</v>
      </c>
      <c r="F25" s="19">
        <v>4582681.76</v>
      </c>
      <c r="G25" s="19">
        <f t="shared" si="5"/>
        <v>-16905364.5</v>
      </c>
    </row>
    <row r="26" spans="1:7" x14ac:dyDescent="0.2">
      <c r="A26" s="37" t="s">
        <v>28</v>
      </c>
      <c r="B26" s="19">
        <v>2783607.14</v>
      </c>
      <c r="C26" s="19">
        <v>0</v>
      </c>
      <c r="D26" s="19">
        <f t="shared" si="4"/>
        <v>2783607.14</v>
      </c>
      <c r="E26" s="19">
        <v>1983867.42</v>
      </c>
      <c r="F26" s="19">
        <v>1983867.42</v>
      </c>
      <c r="G26" s="19">
        <f t="shared" si="5"/>
        <v>-799739.7200000002</v>
      </c>
    </row>
    <row r="27" spans="1:7" x14ac:dyDescent="0.2">
      <c r="A27" s="37" t="s">
        <v>29</v>
      </c>
      <c r="B27" s="19">
        <v>1713082.92</v>
      </c>
      <c r="C27" s="19">
        <v>0</v>
      </c>
      <c r="D27" s="19">
        <f t="shared" si="4"/>
        <v>1713082.92</v>
      </c>
      <c r="E27" s="19">
        <v>555347.28</v>
      </c>
      <c r="F27" s="19">
        <v>555347.43999999994</v>
      </c>
      <c r="G27" s="19">
        <f t="shared" si="5"/>
        <v>-1157735.48</v>
      </c>
    </row>
    <row r="28" spans="1:7" ht="22.5" x14ac:dyDescent="0.2">
      <c r="A28" s="37" t="s">
        <v>30</v>
      </c>
      <c r="B28" s="19">
        <v>215423215.55000001</v>
      </c>
      <c r="C28" s="19">
        <v>15361030.449999999</v>
      </c>
      <c r="D28" s="19">
        <f t="shared" si="4"/>
        <v>230784246</v>
      </c>
      <c r="E28" s="19">
        <v>62264269.93</v>
      </c>
      <c r="F28" s="19">
        <v>62264269.93</v>
      </c>
      <c r="G28" s="19">
        <f t="shared" si="5"/>
        <v>-153158945.62</v>
      </c>
    </row>
    <row r="29" spans="1:7" ht="22.5" x14ac:dyDescent="0.2">
      <c r="A29" s="37" t="s">
        <v>22</v>
      </c>
      <c r="B29" s="19">
        <v>369604.56</v>
      </c>
      <c r="C29" s="19">
        <v>61488682.93</v>
      </c>
      <c r="D29" s="19">
        <f t="shared" si="4"/>
        <v>61858287.490000002</v>
      </c>
      <c r="E29" s="19">
        <v>22198356.719999999</v>
      </c>
      <c r="F29" s="19">
        <v>22198356.719999999</v>
      </c>
      <c r="G29" s="19">
        <f t="shared" si="5"/>
        <v>21828752.16</v>
      </c>
    </row>
    <row r="30" spans="1:7" x14ac:dyDescent="0.2">
      <c r="A30" s="37"/>
      <c r="B30" s="19"/>
      <c r="C30" s="19"/>
      <c r="D30" s="19"/>
      <c r="E30" s="19"/>
      <c r="F30" s="19"/>
      <c r="G30" s="19"/>
    </row>
    <row r="31" spans="1:7" ht="33.75" x14ac:dyDescent="0.2">
      <c r="A31" s="38" t="s">
        <v>31</v>
      </c>
      <c r="B31" s="20">
        <f t="shared" ref="B31:G31" si="6">SUM(B32:B35)</f>
        <v>0</v>
      </c>
      <c r="C31" s="20">
        <f t="shared" si="6"/>
        <v>0</v>
      </c>
      <c r="D31" s="20">
        <f t="shared" si="6"/>
        <v>0</v>
      </c>
      <c r="E31" s="20">
        <f t="shared" si="6"/>
        <v>0</v>
      </c>
      <c r="F31" s="20">
        <f t="shared" si="6"/>
        <v>0</v>
      </c>
      <c r="G31" s="20">
        <f t="shared" si="6"/>
        <v>0</v>
      </c>
    </row>
    <row r="32" spans="1:7" x14ac:dyDescent="0.2">
      <c r="A32" s="37" t="s">
        <v>15</v>
      </c>
      <c r="B32" s="19">
        <v>0</v>
      </c>
      <c r="C32" s="19">
        <v>0</v>
      </c>
      <c r="D32" s="19">
        <f>B32+C32</f>
        <v>0</v>
      </c>
      <c r="E32" s="19">
        <v>0</v>
      </c>
      <c r="F32" s="19">
        <v>0</v>
      </c>
      <c r="G32" s="19">
        <f>F32-B32</f>
        <v>0</v>
      </c>
    </row>
    <row r="33" spans="1:7" x14ac:dyDescent="0.2">
      <c r="A33" s="37" t="s">
        <v>32</v>
      </c>
      <c r="B33" s="19">
        <v>0</v>
      </c>
      <c r="C33" s="19">
        <v>0</v>
      </c>
      <c r="D33" s="19">
        <f>B33+C33</f>
        <v>0</v>
      </c>
      <c r="E33" s="19">
        <v>0</v>
      </c>
      <c r="F33" s="19">
        <v>0</v>
      </c>
      <c r="G33" s="19">
        <f t="shared" ref="G33:G35" si="7">F33-B33</f>
        <v>0</v>
      </c>
    </row>
    <row r="34" spans="1:7" ht="22.5" x14ac:dyDescent="0.2">
      <c r="A34" s="37" t="s">
        <v>33</v>
      </c>
      <c r="B34" s="19">
        <v>0</v>
      </c>
      <c r="C34" s="19">
        <v>0</v>
      </c>
      <c r="D34" s="19">
        <f>B34+C34</f>
        <v>0</v>
      </c>
      <c r="E34" s="19">
        <v>0</v>
      </c>
      <c r="F34" s="19">
        <v>0</v>
      </c>
      <c r="G34" s="19">
        <f t="shared" si="7"/>
        <v>0</v>
      </c>
    </row>
    <row r="35" spans="1:7" ht="22.5" x14ac:dyDescent="0.2">
      <c r="A35" s="37" t="s">
        <v>22</v>
      </c>
      <c r="B35" s="19">
        <v>0</v>
      </c>
      <c r="C35" s="19">
        <v>0</v>
      </c>
      <c r="D35" s="19">
        <f>B35+C35</f>
        <v>0</v>
      </c>
      <c r="E35" s="19">
        <v>0</v>
      </c>
      <c r="F35" s="19">
        <v>0</v>
      </c>
      <c r="G35" s="19">
        <f t="shared" si="7"/>
        <v>0</v>
      </c>
    </row>
    <row r="36" spans="1:7" x14ac:dyDescent="0.2">
      <c r="A36" s="13"/>
      <c r="B36" s="19"/>
      <c r="C36" s="19"/>
      <c r="D36" s="19"/>
      <c r="E36" s="19"/>
      <c r="F36" s="19"/>
      <c r="G36" s="19"/>
    </row>
    <row r="37" spans="1:7" x14ac:dyDescent="0.2">
      <c r="A37" s="28" t="s">
        <v>34</v>
      </c>
      <c r="B37" s="20">
        <f t="shared" ref="B37:G37" si="8">SUM(B38)</f>
        <v>0</v>
      </c>
      <c r="C37" s="20">
        <f t="shared" si="8"/>
        <v>0</v>
      </c>
      <c r="D37" s="20">
        <f t="shared" si="8"/>
        <v>0</v>
      </c>
      <c r="E37" s="20">
        <f t="shared" si="8"/>
        <v>0</v>
      </c>
      <c r="F37" s="20">
        <f t="shared" si="8"/>
        <v>0</v>
      </c>
      <c r="G37" s="20">
        <f t="shared" si="8"/>
        <v>0</v>
      </c>
    </row>
    <row r="38" spans="1:7" x14ac:dyDescent="0.2">
      <c r="A38" s="37" t="s">
        <v>23</v>
      </c>
      <c r="B38" s="20">
        <v>0</v>
      </c>
      <c r="C38" s="20">
        <v>0</v>
      </c>
      <c r="D38" s="20">
        <f>B38+C38</f>
        <v>0</v>
      </c>
      <c r="E38" s="20">
        <v>0</v>
      </c>
      <c r="F38" s="20">
        <v>0</v>
      </c>
      <c r="G38" s="20">
        <f>F38-B38</f>
        <v>0</v>
      </c>
    </row>
    <row r="39" spans="1:7" x14ac:dyDescent="0.2">
      <c r="A39" s="37"/>
      <c r="B39" s="20"/>
      <c r="C39" s="20"/>
      <c r="D39" s="20"/>
      <c r="E39" s="20"/>
      <c r="F39" s="20"/>
      <c r="G39" s="20"/>
    </row>
    <row r="40" spans="1:7" x14ac:dyDescent="0.2">
      <c r="A40" s="14" t="s">
        <v>24</v>
      </c>
      <c r="B40" s="17">
        <f>SUM(B37+B31+B21)</f>
        <v>270188722.31999999</v>
      </c>
      <c r="C40" s="17">
        <f t="shared" ref="C40:G40" si="9">SUM(C37+C31+C21)</f>
        <v>76849713.379999995</v>
      </c>
      <c r="D40" s="17">
        <f t="shared" si="9"/>
        <v>347038435.70000005</v>
      </c>
      <c r="E40" s="17">
        <f t="shared" si="9"/>
        <v>114901459.93000001</v>
      </c>
      <c r="F40" s="17">
        <f t="shared" si="9"/>
        <v>114901459.93000001</v>
      </c>
      <c r="G40" s="11">
        <f t="shared" si="9"/>
        <v>-155287262.39000002</v>
      </c>
    </row>
    <row r="41" spans="1:7" x14ac:dyDescent="0.2">
      <c r="A41" s="21"/>
      <c r="B41" s="22"/>
      <c r="C41" s="22"/>
      <c r="D41" s="22"/>
      <c r="E41" s="23" t="s">
        <v>25</v>
      </c>
      <c r="F41" s="24"/>
      <c r="G41" s="16">
        <f>F40-B40</f>
        <v>-155287262.38999999</v>
      </c>
    </row>
    <row r="42" spans="1:7" x14ac:dyDescent="0.2">
      <c r="A42" s="39" t="s">
        <v>38</v>
      </c>
      <c r="B42" s="40"/>
      <c r="C42" s="40"/>
      <c r="D42" s="40"/>
      <c r="E42" s="40"/>
      <c r="F42" s="40"/>
      <c r="G42" s="40"/>
    </row>
    <row r="43" spans="1:7" ht="22.5" x14ac:dyDescent="0.2">
      <c r="A43" s="41" t="s">
        <v>35</v>
      </c>
      <c r="B43" s="40"/>
      <c r="C43" s="40"/>
      <c r="D43" s="40"/>
      <c r="E43" s="40"/>
      <c r="F43" s="40"/>
      <c r="G43" s="40"/>
    </row>
    <row r="44" spans="1:7" x14ac:dyDescent="0.2">
      <c r="A44" s="42" t="s">
        <v>36</v>
      </c>
      <c r="B44" s="40"/>
      <c r="C44" s="40"/>
      <c r="D44" s="40"/>
      <c r="E44" s="40"/>
      <c r="F44" s="40"/>
      <c r="G44" s="40"/>
    </row>
    <row r="45" spans="1:7" ht="24" customHeight="1" x14ac:dyDescent="0.2">
      <c r="A45" s="43" t="s">
        <v>37</v>
      </c>
      <c r="B45" s="43"/>
      <c r="C45" s="43"/>
      <c r="D45" s="43"/>
      <c r="E45" s="43"/>
      <c r="F45" s="43"/>
      <c r="G45" s="43"/>
    </row>
  </sheetData>
  <sheetProtection formatCells="0" formatColumns="0" formatRows="0" insertRows="0" autoFilter="0"/>
  <mergeCells count="6">
    <mergeCell ref="A45:G45"/>
    <mergeCell ref="A1:G1"/>
    <mergeCell ref="G2:G3"/>
    <mergeCell ref="G18:G19"/>
    <mergeCell ref="B2:F2"/>
    <mergeCell ref="B18:F18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B20:F20 B4:F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8C481C7-181A-4840-9CB1-B79C16C214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purl.org/dc/dcmitype/"/>
    <ds:schemaRef ds:uri="0c865bf4-0f22-4e4d-b041-7b0c1657e5a8"/>
    <ds:schemaRef ds:uri="http://schemas.microsoft.com/office/2006/metadata/properties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6aa8a68a-ab09-4ac8-a697-fdce915bc567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HP</cp:lastModifiedBy>
  <cp:revision/>
  <dcterms:created xsi:type="dcterms:W3CDTF">2012-12-11T20:48:19Z</dcterms:created>
  <dcterms:modified xsi:type="dcterms:W3CDTF">2024-04-24T20:32:55Z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