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CUARTO TRIMESTRE 2024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F26" i="1"/>
  <c r="E26" i="1"/>
  <c r="D26" i="1"/>
  <c r="C26" i="1"/>
  <c r="B26" i="1"/>
  <c r="D25" i="1"/>
  <c r="D23" i="1" s="1"/>
  <c r="D24" i="1"/>
  <c r="G24" i="1" s="1"/>
  <c r="F23" i="1"/>
  <c r="E23" i="1"/>
  <c r="C23" i="1"/>
  <c r="B23" i="1"/>
  <c r="D22" i="1"/>
  <c r="G22" i="1" s="1"/>
  <c r="D21" i="1"/>
  <c r="D19" i="1" s="1"/>
  <c r="D20" i="1"/>
  <c r="G20" i="1" s="1"/>
  <c r="F19" i="1"/>
  <c r="E19" i="1"/>
  <c r="C19" i="1"/>
  <c r="B19" i="1"/>
  <c r="G18" i="1"/>
  <c r="D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D10" i="1" s="1"/>
  <c r="F10" i="1"/>
  <c r="E10" i="1"/>
  <c r="C10" i="1"/>
  <c r="B10" i="1"/>
  <c r="D9" i="1"/>
  <c r="D7" i="1" s="1"/>
  <c r="D6" i="1" s="1"/>
  <c r="D37" i="1" s="1"/>
  <c r="G8" i="1"/>
  <c r="D8" i="1"/>
  <c r="F7" i="1"/>
  <c r="F6" i="1" s="1"/>
  <c r="F37" i="1" s="1"/>
  <c r="E7" i="1"/>
  <c r="C7" i="1"/>
  <c r="C6" i="1" s="1"/>
  <c r="C37" i="1" s="1"/>
  <c r="B7" i="1"/>
  <c r="B6" i="1" s="1"/>
  <c r="B37" i="1" s="1"/>
  <c r="E6" i="1"/>
  <c r="E37" i="1" s="1"/>
  <c r="G26" i="1" l="1"/>
  <c r="G9" i="1"/>
  <c r="G7" i="1" s="1"/>
  <c r="G11" i="1"/>
  <c r="G10" i="1" s="1"/>
  <c r="G21" i="1"/>
  <c r="G19" i="1" s="1"/>
  <c r="G25" i="1"/>
  <c r="G23" i="1" s="1"/>
  <c r="G6" i="1" l="1"/>
  <c r="G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<sst xmlns="http://schemas.openxmlformats.org/spreadsheetml/2006/main" count="66" uniqueCount="66">
  <si>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</si>
  <si>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</si>
  <si>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</si>
  <si>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</si>
  <si>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</si>
  <si>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</si>
  <si>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</si>
  <si>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</si>
  <si>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</si>
  <si>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</si>
  <si>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</si>
  <si>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</si>
  <si>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</si>
  <si>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</si>
  <si>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</si>
  <si>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</si>
  <si>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</si>
  <si>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</si>
  <si>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</si>
  <si>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</si>
  <si>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</si>
  <si>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</si>
  <si>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</si>
  <si>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</si>
  <si>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</si>
  <si>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</si>
  <si>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</si>
  <si>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</si>
  <si>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</si>
  <si>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</si>
  <si>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</si>
  <si>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</si>
  <si>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</si>
  <si>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</si>
  <si>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</si>
  <si>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</si>
  <si>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</si>
  <si>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</si>
  <si>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</si>
  <si>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</si>
  <si>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</si>
  <si>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</si>
  <si>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</si>
  <si>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</si>
  <si>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</si>
  <si>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</si>
  <si>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</si>
  <si>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</si>
  <si>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</si>
  <si>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</si>
  <si>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</si>
  <si>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</si>
  <si>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</si>
  <si>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</si>
  <si>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</si>
  <si>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</si>
  <si>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</si>
  <si>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</si>
  <si>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</si>
  <si>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</si>
  <si>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Sistema Municipal de Agua Potable y Alcantarillado de Uriangato, Gto.
Gasto por Categoría Programática
Del 1 de Enero al 31 de Diciembre de 2024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</si>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</sst>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2" fillId="0" borderId="0" xfId="8" applyFont="1" applyAlignment="1" applyProtection="1">
      <alignment horizontal="left" vertical="top" indent="1"/>
      <protection hidden="1"/>
    </xf>
    <xf numFmtId="0" fontId="5" fillId="0" borderId="11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Normal="100" zoomScaleSheetLayoutView="90" workbookViewId="0">
      <selection activeCell="I23" sqref="I2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60</v>
      </c>
      <c r="B1" s="20"/>
      <c r="C1" s="20"/>
      <c r="D1" s="20"/>
      <c r="E1" s="20"/>
      <c r="F1" s="20"/>
      <c r="G1" s="23"/>
    </row>
    <row r="2" spans="1:8" ht="15" customHeight="1" x14ac:dyDescent="0.2">
      <c r="A2" s="18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17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19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5"/>
      <c r="B5" s="16"/>
      <c r="C5" s="16"/>
      <c r="D5" s="16"/>
      <c r="E5" s="16"/>
      <c r="F5" s="16"/>
      <c r="G5" s="16"/>
    </row>
    <row r="6" spans="1:8" x14ac:dyDescent="0.2">
      <c r="A6" s="24" t="s">
        <v>25</v>
      </c>
      <c r="B6" s="5">
        <f>+B7+B10+B19+B23+B26+B31</f>
        <v>60738900.57</v>
      </c>
      <c r="C6" s="5">
        <f t="shared" ref="C6:G6" si="0">+C7+C10+C19+C23+C26+C31</f>
        <v>2806596.49</v>
      </c>
      <c r="D6" s="5">
        <f t="shared" si="0"/>
        <v>63545497.060000002</v>
      </c>
      <c r="E6" s="5">
        <f t="shared" si="0"/>
        <v>57403163.530000001</v>
      </c>
      <c r="F6" s="5">
        <f t="shared" si="0"/>
        <v>57403163.530000001</v>
      </c>
      <c r="G6" s="5">
        <f t="shared" si="0"/>
        <v>6142333.5300000049</v>
      </c>
    </row>
    <row r="7" spans="1:8" x14ac:dyDescent="0.2">
      <c r="A7" s="25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6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35</v>
      </c>
    </row>
    <row r="9" spans="1:8" x14ac:dyDescent="0.2">
      <c r="A9" s="26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36</v>
      </c>
    </row>
    <row r="10" spans="1:8" x14ac:dyDescent="0.2">
      <c r="A10" s="25" t="s">
        <v>3</v>
      </c>
      <c r="B10" s="9">
        <f>SUM(B11:B18)</f>
        <v>52212455.880000003</v>
      </c>
      <c r="C10" s="9">
        <f>SUM(C11:C18)</f>
        <v>3247596.49</v>
      </c>
      <c r="D10" s="9">
        <f t="shared" ref="D10:G10" si="2">SUM(D11:D18)</f>
        <v>55460052.370000005</v>
      </c>
      <c r="E10" s="9">
        <f t="shared" si="2"/>
        <v>50235138.259999998</v>
      </c>
      <c r="F10" s="9">
        <f t="shared" si="2"/>
        <v>50235138.259999998</v>
      </c>
      <c r="G10" s="9">
        <f t="shared" si="2"/>
        <v>5224914.110000005</v>
      </c>
      <c r="H10" s="8">
        <v>0</v>
      </c>
    </row>
    <row r="11" spans="1:8" x14ac:dyDescent="0.2">
      <c r="A11" s="26" t="s">
        <v>4</v>
      </c>
      <c r="B11" s="10">
        <v>48958555.390000001</v>
      </c>
      <c r="C11" s="10">
        <v>2847596.49</v>
      </c>
      <c r="D11" s="10">
        <f t="shared" ref="D11:D18" si="3">B11+C11</f>
        <v>51806151.880000003</v>
      </c>
      <c r="E11" s="10">
        <v>47693138.259999998</v>
      </c>
      <c r="F11" s="10">
        <v>47693138.259999998</v>
      </c>
      <c r="G11" s="10">
        <f t="shared" ref="G11:G18" si="4">D11-E11</f>
        <v>4113013.6200000048</v>
      </c>
      <c r="H11" s="8" t="s">
        <v>37</v>
      </c>
    </row>
    <row r="12" spans="1:8" x14ac:dyDescent="0.2">
      <c r="A12" s="26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38</v>
      </c>
    </row>
    <row r="13" spans="1:8" x14ac:dyDescent="0.2">
      <c r="A13" s="26" t="s">
        <v>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  <c r="H13" s="8" t="s">
        <v>39</v>
      </c>
    </row>
    <row r="14" spans="1:8" x14ac:dyDescent="0.2">
      <c r="A14" s="26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40</v>
      </c>
    </row>
    <row r="15" spans="1:8" x14ac:dyDescent="0.2">
      <c r="A15" s="26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41</v>
      </c>
    </row>
    <row r="16" spans="1:8" x14ac:dyDescent="0.2">
      <c r="A16" s="26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42</v>
      </c>
    </row>
    <row r="17" spans="1:8" x14ac:dyDescent="0.2">
      <c r="A17" s="26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43</v>
      </c>
    </row>
    <row r="18" spans="1:8" x14ac:dyDescent="0.2">
      <c r="A18" s="26" t="s">
        <v>11</v>
      </c>
      <c r="B18" s="10">
        <v>3253900.49</v>
      </c>
      <c r="C18" s="10">
        <v>400000</v>
      </c>
      <c r="D18" s="10">
        <f t="shared" si="3"/>
        <v>3653900.49</v>
      </c>
      <c r="E18" s="10">
        <v>2542000</v>
      </c>
      <c r="F18" s="10">
        <v>2542000</v>
      </c>
      <c r="G18" s="10">
        <f t="shared" si="4"/>
        <v>1111900.4900000002</v>
      </c>
      <c r="H18" s="8" t="s">
        <v>44</v>
      </c>
    </row>
    <row r="19" spans="1:8" x14ac:dyDescent="0.2">
      <c r="A19" s="25" t="s">
        <v>12</v>
      </c>
      <c r="B19" s="9">
        <f>SUM(B20:B22)</f>
        <v>8526444.6899999995</v>
      </c>
      <c r="C19" s="9">
        <f>SUM(C20:C22)</f>
        <v>-441000</v>
      </c>
      <c r="D19" s="9">
        <f t="shared" ref="D19:G19" si="5">SUM(D20:D22)</f>
        <v>8085444.6899999995</v>
      </c>
      <c r="E19" s="9">
        <f t="shared" si="5"/>
        <v>7168025.2699999996</v>
      </c>
      <c r="F19" s="9">
        <f t="shared" si="5"/>
        <v>7168025.2699999996</v>
      </c>
      <c r="G19" s="9">
        <f t="shared" si="5"/>
        <v>917419.41999999993</v>
      </c>
      <c r="H19" s="8">
        <v>0</v>
      </c>
    </row>
    <row r="20" spans="1:8" x14ac:dyDescent="0.2">
      <c r="A20" s="26" t="s">
        <v>13</v>
      </c>
      <c r="B20" s="10">
        <v>8526444.6899999995</v>
      </c>
      <c r="C20" s="10">
        <v>-441000</v>
      </c>
      <c r="D20" s="10">
        <f t="shared" ref="D20:D22" si="6">B20+C20</f>
        <v>8085444.6899999995</v>
      </c>
      <c r="E20" s="10">
        <v>7168025.2699999996</v>
      </c>
      <c r="F20" s="10">
        <v>7168025.2699999996</v>
      </c>
      <c r="G20" s="10">
        <f t="shared" ref="G20:G22" si="7">D20-E20</f>
        <v>917419.41999999993</v>
      </c>
      <c r="H20" s="8" t="s">
        <v>45</v>
      </c>
    </row>
    <row r="21" spans="1:8" x14ac:dyDescent="0.2">
      <c r="A21" s="26" t="s">
        <v>14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  <c r="H21" s="8" t="s">
        <v>46</v>
      </c>
    </row>
    <row r="22" spans="1:8" x14ac:dyDescent="0.2">
      <c r="A22" s="26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47</v>
      </c>
    </row>
    <row r="23" spans="1:8" x14ac:dyDescent="0.2">
      <c r="A23" s="25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6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48</v>
      </c>
    </row>
    <row r="25" spans="1:8" x14ac:dyDescent="0.2">
      <c r="A25" s="26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49</v>
      </c>
    </row>
    <row r="26" spans="1:8" x14ac:dyDescent="0.2">
      <c r="A26" s="25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6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50</v>
      </c>
    </row>
    <row r="28" spans="1:8" x14ac:dyDescent="0.2">
      <c r="A28" s="26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51</v>
      </c>
    </row>
    <row r="29" spans="1:8" x14ac:dyDescent="0.2">
      <c r="A29" s="26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52</v>
      </c>
    </row>
    <row r="30" spans="1:8" x14ac:dyDescent="0.2">
      <c r="A30" s="26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53</v>
      </c>
    </row>
    <row r="31" spans="1:8" x14ac:dyDescent="0.2">
      <c r="A31" s="27" t="s">
        <v>61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12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54</v>
      </c>
    </row>
    <row r="33" spans="1:8" x14ac:dyDescent="0.2">
      <c r="A33" s="28" t="s">
        <v>62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55</v>
      </c>
    </row>
    <row r="34" spans="1:8" x14ac:dyDescent="0.2">
      <c r="A34" s="28" t="s">
        <v>63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56</v>
      </c>
    </row>
    <row r="35" spans="1:8" x14ac:dyDescent="0.2">
      <c r="A35" s="28" t="s">
        <v>64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57</v>
      </c>
    </row>
    <row r="36" spans="1:8" x14ac:dyDescent="0.2">
      <c r="A36" s="13"/>
      <c r="B36" s="9"/>
      <c r="C36" s="9"/>
      <c r="D36" s="9"/>
      <c r="E36" s="9"/>
      <c r="F36" s="9"/>
      <c r="G36" s="9"/>
      <c r="H36" s="8"/>
    </row>
    <row r="37" spans="1:8" ht="13.5" customHeight="1" x14ac:dyDescent="0.2">
      <c r="A37" s="29" t="s">
        <v>65</v>
      </c>
      <c r="B37" s="11">
        <f t="shared" ref="B37:G37" si="17">+B6+B33+B34+B35</f>
        <v>60738900.57</v>
      </c>
      <c r="C37" s="11">
        <f t="shared" si="17"/>
        <v>2806596.49</v>
      </c>
      <c r="D37" s="11">
        <f t="shared" si="17"/>
        <v>63545497.060000002</v>
      </c>
      <c r="E37" s="11">
        <f t="shared" si="17"/>
        <v>57403163.530000001</v>
      </c>
      <c r="F37" s="11">
        <f t="shared" si="17"/>
        <v>57403163.530000001</v>
      </c>
      <c r="G37" s="11">
        <f t="shared" si="17"/>
        <v>6142333.5300000049</v>
      </c>
    </row>
    <row r="39" spans="1:8" x14ac:dyDescent="0.2">
      <c r="A39" s="14" t="s">
        <v>58</v>
      </c>
    </row>
  </sheetData>
  <sheetProtection formatCells="0" formatColumns="0" formatRows="0" autoFilter="0"/>
  <protectedRanges>
    <protectedRange sqref="A38:G65522" name="Rango1"/>
    <protectedRange sqref="B4:G4" name="Rango1_2_2"/>
    <protectedRange sqref="B31 B7 B11:B18 B10 B20:B22 B19 B24:B25 B23 B27:B30 B26 B8:B9 C7:G36 B32:B36" name="Rango1_3_2"/>
    <protectedRange sqref="B5:G6" name="Rango1_2_2_1"/>
    <protectedRange sqref="B37:G37" name="Rango1_1_2_2"/>
    <protectedRange sqref="A36" name="Rango1_3"/>
    <protectedRange sqref="A37" name="Rango1_1_2_1"/>
    <protectedRange sqref="A11:A18 A20:A22 A24:A25 A27:A30 A8:A9 A32:A35" name="Rango1_3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2017-03-30T22:19:49Z</cp:lastPrinted>
  <dcterms:created xsi:type="dcterms:W3CDTF">2012-12-11T21:13:37Z</dcterms:created>
  <dcterms:modified xsi:type="dcterms:W3CDTF">2025-01-23T21:14:36Z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