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CUARTO 2024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78" i="4" l="1"/>
  <c r="E78" i="4"/>
  <c r="C78" i="4"/>
  <c r="D76" i="4"/>
  <c r="G76" i="4" s="1"/>
  <c r="D74" i="4"/>
  <c r="G74" i="4" s="1"/>
  <c r="D72" i="4"/>
  <c r="G72" i="4" s="1"/>
  <c r="D70" i="4"/>
  <c r="G70" i="4" s="1"/>
  <c r="D68" i="4"/>
  <c r="G68" i="4" s="1"/>
  <c r="D66" i="4"/>
  <c r="G66" i="4" s="1"/>
  <c r="D64" i="4"/>
  <c r="G64" i="4" s="1"/>
  <c r="B78" i="4"/>
  <c r="F56" i="4"/>
  <c r="E56" i="4"/>
  <c r="D54" i="4"/>
  <c r="G54" i="4" s="1"/>
  <c r="D53" i="4"/>
  <c r="G53" i="4" s="1"/>
  <c r="D52" i="4"/>
  <c r="G52" i="4" s="1"/>
  <c r="D51" i="4"/>
  <c r="G51" i="4" s="1"/>
  <c r="C56" i="4"/>
  <c r="B56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42" i="4"/>
  <c r="E42" i="4"/>
  <c r="C42" i="4"/>
  <c r="B42" i="4"/>
  <c r="G56" i="4" l="1"/>
  <c r="G78" i="4"/>
  <c r="D56" i="4"/>
  <c r="D78" i="4"/>
  <c r="G42" i="4"/>
  <c r="D42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<sst xmlns="http://schemas.openxmlformats.org/spreadsheetml/2006/main" count="229" uniqueCount="169">
  <si>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</si>
  <si>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</si>
  <si>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</si>
  <si>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</si>
  <si>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</si>
  <si>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</si>
  <si>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</si>
  <si>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</si>
  <si>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</si>
  <si>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</si>
  <si>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</si>
  <si>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</si>
  <si>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</si>
  <si>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</si>
  <si>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</si>
  <si>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</si>
  <si>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</si>
  <si>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</si>
  <si>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</si>
  <si>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</si>
  <si>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</si>
  <si>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</si>
  <si>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</si>
  <si>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</si>
  <si>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</si>
  <si>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</si>
  <si>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</si>
  <si>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</si>
  <si>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</si>
  <si>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</si>
  <si>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</si>
  <si>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</si>
  <si>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</si>
  <si>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</si>
  <si>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</si>
  <si>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</si>
  <si>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</si>
  <si>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</si>
  <si>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</si>
  <si>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</si>
  <si>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</si>
  <si>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</si>
  <si>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</si>
  <si>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</si>
  <si>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</si>
  <si>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</si>
  <si>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</si>
  <si>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</si>
  <si>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</si>
  <si>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</si>
  <si>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</si>
  <si>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</si>
  <si>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</si>
  <si>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</si>
  <si>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</si>
  <si>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</si>
  <si>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</si>
  <si>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</si>
  <si>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</si>
  <si>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</si>
  <si>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</si>
  <si>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</si>
  <si>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</si>
  <si>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</si>
  <si>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</si>
  <si>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</si>
  <si>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</si>
  <si>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</si>
  <si>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</si>
  <si>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</si>
  <si>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</si>
  <si>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</si>
  <si>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</si>
  <si>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</si>
  <si>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</si>
  <si>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</si>
  <si>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</si>
  <si>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</si>
  <si>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</si>
  <si>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</si>
  <si>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</si>
  <si>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</si>
  <si>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</si>
  <si>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</si>
  <si>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</si>
  <si>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</si>
  <si>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</si>
  <si>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</si>
  <si>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</si>
  <si>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</si>
  <si>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</si>
  <si>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</si>
  <si>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</si>
  <si>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</si>
  <si>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</si>
  <si>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</si>
  <si>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</si>
  <si>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</si>
  <si>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</si>
  <si>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</si>
  <si>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</si>
  <si>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</si>
  <si>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</si>
  <si>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</si>
  <si>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</si>
  <si>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</si>
  <si>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</si>
  <si>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</si>
  <si>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</si>
  <si>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</si>
  <si>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</si>
  <si>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</si>
  <si>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</si>
  <si>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</si>
  <si>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</si>
  <si>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</si>
  <si>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</si>
  <si>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</si>
  <si>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</si>
  <si>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</si>
  <si>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</si>
  <si>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</si>
  <si>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</si>
  <si>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</si>
  <si>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</si>
  <si>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</si>
  <si>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</si>
  <si>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</si>
  <si>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</si>
  <si>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Uriangato Gto.
Estado Analítico del Ejercicio del Presupuesto de Egresos
Clasificación por Objeto del Gasto (Capítulo y Concepto)
Del 1 de Enero al 31 de Diciembre de 2024</t>
  </si>
  <si>
    <t>Municipio de Uriangato Gto.
Estado Analítico del Ejercicio del Presupuesto de Egresos
Clasificación Económica (por Tipo de Gasto)
Del 1 de Enero al 31 de Diciembre de 2024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</si>
  <si>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</si>
  <si>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</si>
  <si>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</si>
  <si>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</si>
  <si>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</si>
  <si>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</si>
  <si>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</si>
  <si>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</si>
  <si>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</si>
  <si>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</si>
  <si>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</si>
  <si>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</si>
  <si>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</si>
  <si>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</si>
  <si>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</si>
  <si>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</si>
  <si>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</si>
  <si>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</si>
  <si>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</si>
  <si>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</si>
  <si>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</si>
  <si>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</si>
  <si>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</si>
  <si>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</si>
  <si>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</si>
  <si>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</si>
  <si>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</si>
  <si>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</si>
  <si>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31111M410290000 PROCURAD MPAL PROTECC NI</t>
  </si>
  <si>
    <t>31111M410300000 COORDINACION DE ARCHIVO</t>
  </si>
  <si>
    <t>31111M410310000 INSTITUTO DE LA JUVENTUD</t>
  </si>
  <si>
    <t>31111M410900200 SISTEMA PARA EL DESARR I</t>
  </si>
  <si>
    <t>31111M410900300 COMISION MPAL DEL DEP Y</t>
  </si>
  <si>
    <t>31111M410900400 CASA DE LA CULTURA URIAN</t>
  </si>
  <si>
    <t>Municipio de Uriangato Gto.
Estado Analítico del Ejercicio del Presupuesto de Egresos
Clasificación Administrativa
Del 1 de Enero al 31 de Diciembre de 2024</t>
  </si>
  <si>
    <t>Municipio de Uriangato Gto.
Estado Analítico del Ejercicio del Presupuesto de Egresos
Clasificación Administrativa (Poderes)
Del 1 de Enero al 31 de Diciembre de 2024</t>
  </si>
  <si>
    <t>Municipio de Uriangato Gto.
Estado Analítico del Ejercicio del Presupuesto de Egresos
Clasificación Administrativa (Sector Paraestatal)
Del 1 de Enero al 31 de Diciembre de 2024</t>
  </si>
  <si>
    <t>Municipio de Uriangato Gto.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</si>
</sst>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activeCell="G17" sqref="F17:G1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129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8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129794301.36</v>
      </c>
      <c r="C5" s="12">
        <f>SUM(C6:C12)</f>
        <v>746015.08</v>
      </c>
      <c r="D5" s="12">
        <f>B5+C5</f>
        <v>130540316.44</v>
      </c>
      <c r="E5" s="12">
        <f>SUM(E6:E12)</f>
        <v>124894121.70999999</v>
      </c>
      <c r="F5" s="12">
        <f>SUM(F6:F12)</f>
        <v>124789036.97</v>
      </c>
      <c r="G5" s="12">
        <f>D5-E5</f>
        <v>5646194.7300000042</v>
      </c>
    </row>
    <row r="6" spans="1:8" x14ac:dyDescent="0.2">
      <c r="A6" s="19" t="s">
        <v>62</v>
      </c>
      <c r="B6" s="5">
        <v>96924767.340000004</v>
      </c>
      <c r="C6" s="5">
        <v>-1796958.91</v>
      </c>
      <c r="D6" s="5">
        <f t="shared" ref="D6:D69" si="0">B6+C6</f>
        <v>95127808.430000007</v>
      </c>
      <c r="E6" s="5">
        <v>92719388.810000002</v>
      </c>
      <c r="F6" s="5">
        <v>92719851.010000005</v>
      </c>
      <c r="G6" s="5">
        <f t="shared" ref="G6:G69" si="1">D6-E6</f>
        <v>2408419.6200000048</v>
      </c>
      <c r="H6" s="9">
        <v>1100</v>
      </c>
    </row>
    <row r="7" spans="1:8" x14ac:dyDescent="0.2">
      <c r="A7" s="19" t="s">
        <v>63</v>
      </c>
      <c r="B7" s="5">
        <v>29818.97</v>
      </c>
      <c r="C7" s="5">
        <v>15475.74</v>
      </c>
      <c r="D7" s="5">
        <f t="shared" si="0"/>
        <v>45294.71</v>
      </c>
      <c r="E7" s="5">
        <v>44293.58</v>
      </c>
      <c r="F7" s="5">
        <v>44293.58</v>
      </c>
      <c r="G7" s="5">
        <f t="shared" si="1"/>
        <v>1001.1299999999974</v>
      </c>
      <c r="H7" s="9">
        <v>1200</v>
      </c>
    </row>
    <row r="8" spans="1:8" x14ac:dyDescent="0.2">
      <c r="A8" s="19" t="s">
        <v>64</v>
      </c>
      <c r="B8" s="5">
        <v>17882458.82</v>
      </c>
      <c r="C8" s="5">
        <v>1265294.1299999999</v>
      </c>
      <c r="D8" s="5">
        <f t="shared" si="0"/>
        <v>19147752.949999999</v>
      </c>
      <c r="E8" s="5">
        <v>18175347.960000001</v>
      </c>
      <c r="F8" s="5">
        <v>18100633.34</v>
      </c>
      <c r="G8" s="5">
        <f t="shared" si="1"/>
        <v>972404.98999999836</v>
      </c>
      <c r="H8" s="9">
        <v>1300</v>
      </c>
    </row>
    <row r="9" spans="1:8" x14ac:dyDescent="0.2">
      <c r="A9" s="19" t="s">
        <v>33</v>
      </c>
      <c r="B9" s="5">
        <v>640000</v>
      </c>
      <c r="C9" s="5">
        <v>-50500</v>
      </c>
      <c r="D9" s="5">
        <f t="shared" si="0"/>
        <v>589500</v>
      </c>
      <c r="E9" s="5">
        <v>589500</v>
      </c>
      <c r="F9" s="5">
        <v>589500</v>
      </c>
      <c r="G9" s="5">
        <f t="shared" si="1"/>
        <v>0</v>
      </c>
      <c r="H9" s="9">
        <v>1400</v>
      </c>
    </row>
    <row r="10" spans="1:8" x14ac:dyDescent="0.2">
      <c r="A10" s="19" t="s">
        <v>65</v>
      </c>
      <c r="B10" s="5">
        <v>12717256.23</v>
      </c>
      <c r="C10" s="5">
        <v>1890672.73</v>
      </c>
      <c r="D10" s="5">
        <f t="shared" si="0"/>
        <v>14607928.960000001</v>
      </c>
      <c r="E10" s="5">
        <v>13365591.359999999</v>
      </c>
      <c r="F10" s="5">
        <v>13334759.039999999</v>
      </c>
      <c r="G10" s="5">
        <f t="shared" si="1"/>
        <v>1242337.6000000015</v>
      </c>
      <c r="H10" s="9">
        <v>1500</v>
      </c>
    </row>
    <row r="11" spans="1:8" x14ac:dyDescent="0.2">
      <c r="A11" s="19" t="s">
        <v>34</v>
      </c>
      <c r="B11" s="5">
        <v>1600000</v>
      </c>
      <c r="C11" s="5">
        <v>-577968.61</v>
      </c>
      <c r="D11" s="5">
        <f t="shared" si="0"/>
        <v>1022031.39</v>
      </c>
      <c r="E11" s="5">
        <v>0</v>
      </c>
      <c r="F11" s="5">
        <v>0</v>
      </c>
      <c r="G11" s="5">
        <f t="shared" si="1"/>
        <v>1022031.39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23783622.179999996</v>
      </c>
      <c r="C13" s="13">
        <f>SUM(C14:C22)</f>
        <v>2320212.16</v>
      </c>
      <c r="D13" s="13">
        <f t="shared" si="0"/>
        <v>26103834.339999996</v>
      </c>
      <c r="E13" s="13">
        <f>SUM(E14:E22)</f>
        <v>23902557.439999998</v>
      </c>
      <c r="F13" s="13">
        <f>SUM(F14:F22)</f>
        <v>23877315.050000001</v>
      </c>
      <c r="G13" s="13">
        <f t="shared" si="1"/>
        <v>2201276.8999999985</v>
      </c>
      <c r="H13" s="18">
        <v>0</v>
      </c>
    </row>
    <row r="14" spans="1:8" x14ac:dyDescent="0.2">
      <c r="A14" s="19" t="s">
        <v>67</v>
      </c>
      <c r="B14" s="5">
        <v>1806466.53</v>
      </c>
      <c r="C14" s="5">
        <v>-61627</v>
      </c>
      <c r="D14" s="5">
        <f t="shared" si="0"/>
        <v>1744839.53</v>
      </c>
      <c r="E14" s="5">
        <v>1278351.6100000001</v>
      </c>
      <c r="F14" s="5">
        <v>1253109.3700000001</v>
      </c>
      <c r="G14" s="5">
        <f t="shared" si="1"/>
        <v>466487.91999999993</v>
      </c>
      <c r="H14" s="9">
        <v>2100</v>
      </c>
    </row>
    <row r="15" spans="1:8" x14ac:dyDescent="0.2">
      <c r="A15" s="19" t="s">
        <v>68</v>
      </c>
      <c r="B15" s="5">
        <v>718824.15</v>
      </c>
      <c r="C15" s="5">
        <v>-116903</v>
      </c>
      <c r="D15" s="5">
        <f t="shared" si="0"/>
        <v>601921.15</v>
      </c>
      <c r="E15" s="5">
        <v>423239.97</v>
      </c>
      <c r="F15" s="5">
        <v>423239.97</v>
      </c>
      <c r="G15" s="5">
        <f t="shared" si="1"/>
        <v>178681.18000000005</v>
      </c>
      <c r="H15" s="9">
        <v>2200</v>
      </c>
    </row>
    <row r="16" spans="1:8" x14ac:dyDescent="0.2">
      <c r="A16" s="19" t="s">
        <v>69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70</v>
      </c>
      <c r="B17" s="5">
        <v>4819429.26</v>
      </c>
      <c r="C17" s="5">
        <v>445931.74</v>
      </c>
      <c r="D17" s="5">
        <f t="shared" si="0"/>
        <v>5265361</v>
      </c>
      <c r="E17" s="5">
        <v>4656656.9400000004</v>
      </c>
      <c r="F17" s="5">
        <v>4656656.9400000004</v>
      </c>
      <c r="G17" s="5">
        <f t="shared" si="1"/>
        <v>608704.05999999959</v>
      </c>
      <c r="H17" s="9">
        <v>2400</v>
      </c>
    </row>
    <row r="18" spans="1:8" x14ac:dyDescent="0.2">
      <c r="A18" s="19" t="s">
        <v>71</v>
      </c>
      <c r="B18" s="5">
        <v>3215150</v>
      </c>
      <c r="C18" s="5">
        <v>515549.62</v>
      </c>
      <c r="D18" s="5">
        <f t="shared" si="0"/>
        <v>3730699.62</v>
      </c>
      <c r="E18" s="5">
        <v>3421509.89</v>
      </c>
      <c r="F18" s="5">
        <v>3421509.89</v>
      </c>
      <c r="G18" s="5">
        <f t="shared" si="1"/>
        <v>309189.73</v>
      </c>
      <c r="H18" s="9">
        <v>2500</v>
      </c>
    </row>
    <row r="19" spans="1:8" x14ac:dyDescent="0.2">
      <c r="A19" s="19" t="s">
        <v>72</v>
      </c>
      <c r="B19" s="5">
        <v>8983725.5399999991</v>
      </c>
      <c r="C19" s="5">
        <v>1525928.45</v>
      </c>
      <c r="D19" s="5">
        <f t="shared" si="0"/>
        <v>10509653.989999998</v>
      </c>
      <c r="E19" s="5">
        <v>10307904.789999999</v>
      </c>
      <c r="F19" s="5">
        <v>10307904.789999999</v>
      </c>
      <c r="G19" s="5">
        <f t="shared" si="1"/>
        <v>201749.19999999925</v>
      </c>
      <c r="H19" s="9">
        <v>2600</v>
      </c>
    </row>
    <row r="20" spans="1:8" x14ac:dyDescent="0.2">
      <c r="A20" s="19" t="s">
        <v>73</v>
      </c>
      <c r="B20" s="5">
        <v>1466829.91</v>
      </c>
      <c r="C20" s="5">
        <v>-16585</v>
      </c>
      <c r="D20" s="5">
        <f t="shared" si="0"/>
        <v>1450244.91</v>
      </c>
      <c r="E20" s="5">
        <v>1365973.5</v>
      </c>
      <c r="F20" s="5">
        <v>1365973.5</v>
      </c>
      <c r="G20" s="5">
        <f t="shared" si="1"/>
        <v>84271.409999999916</v>
      </c>
      <c r="H20" s="9">
        <v>2700</v>
      </c>
    </row>
    <row r="21" spans="1:8" x14ac:dyDescent="0.2">
      <c r="A21" s="19" t="s">
        <v>74</v>
      </c>
      <c r="B21" s="5">
        <v>150000</v>
      </c>
      <c r="C21" s="5">
        <v>-30000</v>
      </c>
      <c r="D21" s="5">
        <f t="shared" si="0"/>
        <v>120000</v>
      </c>
      <c r="E21" s="5">
        <v>118465.68</v>
      </c>
      <c r="F21" s="5">
        <v>118465.68</v>
      </c>
      <c r="G21" s="5">
        <f t="shared" si="1"/>
        <v>1534.320000000007</v>
      </c>
      <c r="H21" s="9">
        <v>2800</v>
      </c>
    </row>
    <row r="22" spans="1:8" x14ac:dyDescent="0.2">
      <c r="A22" s="19" t="s">
        <v>75</v>
      </c>
      <c r="B22" s="5">
        <v>2623196.79</v>
      </c>
      <c r="C22" s="5">
        <v>57917.35</v>
      </c>
      <c r="D22" s="5">
        <f t="shared" si="0"/>
        <v>2681114.14</v>
      </c>
      <c r="E22" s="5">
        <v>2330455.06</v>
      </c>
      <c r="F22" s="5">
        <v>2330454.91</v>
      </c>
      <c r="G22" s="5">
        <f t="shared" si="1"/>
        <v>350659.08000000007</v>
      </c>
      <c r="H22" s="9">
        <v>2900</v>
      </c>
    </row>
    <row r="23" spans="1:8" x14ac:dyDescent="0.2">
      <c r="A23" s="17" t="s">
        <v>59</v>
      </c>
      <c r="B23" s="13">
        <f>SUM(B24:B32)</f>
        <v>48185987.150000006</v>
      </c>
      <c r="C23" s="13">
        <f>SUM(C24:C32)</f>
        <v>14633927.060000001</v>
      </c>
      <c r="D23" s="13">
        <f t="shared" si="0"/>
        <v>62819914.210000008</v>
      </c>
      <c r="E23" s="13">
        <f>SUM(E24:E32)</f>
        <v>53844487.539999999</v>
      </c>
      <c r="F23" s="13">
        <f>SUM(F24:F32)</f>
        <v>43796763.599999994</v>
      </c>
      <c r="G23" s="13">
        <f t="shared" si="1"/>
        <v>8975426.6700000092</v>
      </c>
      <c r="H23" s="18">
        <v>0</v>
      </c>
    </row>
    <row r="24" spans="1:8" x14ac:dyDescent="0.2">
      <c r="A24" s="19" t="s">
        <v>76</v>
      </c>
      <c r="B24" s="5">
        <v>12456017.210000001</v>
      </c>
      <c r="C24" s="5">
        <v>1811621.12</v>
      </c>
      <c r="D24" s="5">
        <f t="shared" si="0"/>
        <v>14267638.330000002</v>
      </c>
      <c r="E24" s="5">
        <v>11910760.310000001</v>
      </c>
      <c r="F24" s="5">
        <v>11909782.310000001</v>
      </c>
      <c r="G24" s="5">
        <f t="shared" si="1"/>
        <v>2356878.0200000014</v>
      </c>
      <c r="H24" s="9">
        <v>3100</v>
      </c>
    </row>
    <row r="25" spans="1:8" x14ac:dyDescent="0.2">
      <c r="A25" s="19" t="s">
        <v>77</v>
      </c>
      <c r="B25" s="5">
        <v>854982.13</v>
      </c>
      <c r="C25" s="5">
        <v>-100502.13</v>
      </c>
      <c r="D25" s="5">
        <f t="shared" si="0"/>
        <v>754480</v>
      </c>
      <c r="E25" s="5">
        <v>718607.26</v>
      </c>
      <c r="F25" s="5">
        <v>718607.26</v>
      </c>
      <c r="G25" s="5">
        <f t="shared" si="1"/>
        <v>35872.739999999991</v>
      </c>
      <c r="H25" s="9">
        <v>3200</v>
      </c>
    </row>
    <row r="26" spans="1:8" x14ac:dyDescent="0.2">
      <c r="A26" s="19" t="s">
        <v>78</v>
      </c>
      <c r="B26" s="5">
        <v>5780561.9000000004</v>
      </c>
      <c r="C26" s="5">
        <v>-2258868.9</v>
      </c>
      <c r="D26" s="5">
        <f t="shared" si="0"/>
        <v>3521693.0000000005</v>
      </c>
      <c r="E26" s="5">
        <v>2960753.06</v>
      </c>
      <c r="F26" s="5">
        <v>2911086.4</v>
      </c>
      <c r="G26" s="5">
        <f t="shared" si="1"/>
        <v>560939.94000000041</v>
      </c>
      <c r="H26" s="9">
        <v>3300</v>
      </c>
    </row>
    <row r="27" spans="1:8" x14ac:dyDescent="0.2">
      <c r="A27" s="19" t="s">
        <v>79</v>
      </c>
      <c r="B27" s="5">
        <v>1356000.05</v>
      </c>
      <c r="C27" s="5">
        <v>400000</v>
      </c>
      <c r="D27" s="5">
        <f t="shared" si="0"/>
        <v>1756000.05</v>
      </c>
      <c r="E27" s="5">
        <v>1701710.04</v>
      </c>
      <c r="F27" s="5">
        <v>1683102.32</v>
      </c>
      <c r="G27" s="5">
        <f t="shared" si="1"/>
        <v>54290.010000000009</v>
      </c>
      <c r="H27" s="9">
        <v>3400</v>
      </c>
    </row>
    <row r="28" spans="1:8" x14ac:dyDescent="0.2">
      <c r="A28" s="19" t="s">
        <v>80</v>
      </c>
      <c r="B28" s="5">
        <v>5663477.5199999996</v>
      </c>
      <c r="C28" s="5">
        <v>562713.18000000005</v>
      </c>
      <c r="D28" s="5">
        <f t="shared" si="0"/>
        <v>6226190.6999999993</v>
      </c>
      <c r="E28" s="5">
        <v>4846157.01</v>
      </c>
      <c r="F28" s="5">
        <v>4846156.96</v>
      </c>
      <c r="G28" s="5">
        <f t="shared" si="1"/>
        <v>1380033.6899999995</v>
      </c>
      <c r="H28" s="9">
        <v>3500</v>
      </c>
    </row>
    <row r="29" spans="1:8" x14ac:dyDescent="0.2">
      <c r="A29" s="19" t="s">
        <v>81</v>
      </c>
      <c r="B29" s="5">
        <v>1602976.85</v>
      </c>
      <c r="C29" s="5">
        <v>-187603</v>
      </c>
      <c r="D29" s="5">
        <f t="shared" si="0"/>
        <v>1415373.85</v>
      </c>
      <c r="E29" s="5">
        <v>1128888</v>
      </c>
      <c r="F29" s="5">
        <v>1128888</v>
      </c>
      <c r="G29" s="5">
        <f t="shared" si="1"/>
        <v>286485.85000000009</v>
      </c>
      <c r="H29" s="9">
        <v>3600</v>
      </c>
    </row>
    <row r="30" spans="1:8" x14ac:dyDescent="0.2">
      <c r="A30" s="19" t="s">
        <v>82</v>
      </c>
      <c r="B30" s="5">
        <v>1989384.41</v>
      </c>
      <c r="C30" s="5">
        <v>-1281283.96</v>
      </c>
      <c r="D30" s="5">
        <f t="shared" si="0"/>
        <v>708100.45</v>
      </c>
      <c r="E30" s="5">
        <v>404817.73</v>
      </c>
      <c r="F30" s="5">
        <v>404817.73</v>
      </c>
      <c r="G30" s="5">
        <f t="shared" si="1"/>
        <v>303282.71999999997</v>
      </c>
      <c r="H30" s="9">
        <v>3700</v>
      </c>
    </row>
    <row r="31" spans="1:8" x14ac:dyDescent="0.2">
      <c r="A31" s="19" t="s">
        <v>83</v>
      </c>
      <c r="B31" s="5">
        <v>14214991.15</v>
      </c>
      <c r="C31" s="5">
        <v>14634688.48</v>
      </c>
      <c r="D31" s="5">
        <f t="shared" si="0"/>
        <v>28849679.630000003</v>
      </c>
      <c r="E31" s="5">
        <v>25554743.780000001</v>
      </c>
      <c r="F31" s="5">
        <v>16271043.779999999</v>
      </c>
      <c r="G31" s="5">
        <f t="shared" si="1"/>
        <v>3294935.8500000015</v>
      </c>
      <c r="H31" s="9">
        <v>3800</v>
      </c>
    </row>
    <row r="32" spans="1:8" x14ac:dyDescent="0.2">
      <c r="A32" s="19" t="s">
        <v>18</v>
      </c>
      <c r="B32" s="5">
        <v>4267595.93</v>
      </c>
      <c r="C32" s="5">
        <v>1053162.27</v>
      </c>
      <c r="D32" s="5">
        <f t="shared" si="0"/>
        <v>5320758.1999999993</v>
      </c>
      <c r="E32" s="5">
        <v>4618050.3499999996</v>
      </c>
      <c r="F32" s="5">
        <v>3923278.84</v>
      </c>
      <c r="G32" s="5">
        <f t="shared" si="1"/>
        <v>702707.84999999963</v>
      </c>
      <c r="H32" s="9">
        <v>3900</v>
      </c>
    </row>
    <row r="33" spans="1:8" x14ac:dyDescent="0.2">
      <c r="A33" s="17" t="s">
        <v>124</v>
      </c>
      <c r="B33" s="13">
        <f>SUM(B34:B42)</f>
        <v>35548748.93</v>
      </c>
      <c r="C33" s="13">
        <f>SUM(C34:C42)</f>
        <v>29373879.25</v>
      </c>
      <c r="D33" s="13">
        <f t="shared" si="0"/>
        <v>64922628.18</v>
      </c>
      <c r="E33" s="13">
        <f>SUM(E34:E42)</f>
        <v>62686787.949999996</v>
      </c>
      <c r="F33" s="13">
        <f>SUM(F34:F42)</f>
        <v>62673787.949999996</v>
      </c>
      <c r="G33" s="13">
        <f t="shared" si="1"/>
        <v>2235840.2300000042</v>
      </c>
      <c r="H33" s="18">
        <v>0</v>
      </c>
    </row>
    <row r="34" spans="1:8" x14ac:dyDescent="0.2">
      <c r="A34" s="19" t="s">
        <v>84</v>
      </c>
      <c r="B34" s="5">
        <v>18321405.77</v>
      </c>
      <c r="C34" s="5">
        <v>1665253.95</v>
      </c>
      <c r="D34" s="5">
        <f t="shared" si="0"/>
        <v>19986659.719999999</v>
      </c>
      <c r="E34" s="5">
        <v>19986659.719999999</v>
      </c>
      <c r="F34" s="5">
        <v>19986659.719999999</v>
      </c>
      <c r="G34" s="5">
        <f t="shared" si="1"/>
        <v>0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86</v>
      </c>
      <c r="B36" s="5">
        <v>910000</v>
      </c>
      <c r="C36" s="5">
        <v>301500</v>
      </c>
      <c r="D36" s="5">
        <f t="shared" si="0"/>
        <v>1211500</v>
      </c>
      <c r="E36" s="5">
        <v>863266.84</v>
      </c>
      <c r="F36" s="5">
        <v>863266.84</v>
      </c>
      <c r="G36" s="5">
        <f t="shared" si="1"/>
        <v>348233.16000000003</v>
      </c>
      <c r="H36" s="9">
        <v>4300</v>
      </c>
    </row>
    <row r="37" spans="1:8" x14ac:dyDescent="0.2">
      <c r="A37" s="19" t="s">
        <v>87</v>
      </c>
      <c r="B37" s="5">
        <v>11745460.699999999</v>
      </c>
      <c r="C37" s="5">
        <v>27192437.75</v>
      </c>
      <c r="D37" s="5">
        <f t="shared" si="0"/>
        <v>38937898.450000003</v>
      </c>
      <c r="E37" s="5">
        <v>37072148.259999998</v>
      </c>
      <c r="F37" s="5">
        <v>37059148.259999998</v>
      </c>
      <c r="G37" s="5">
        <f t="shared" si="1"/>
        <v>1865750.1900000051</v>
      </c>
      <c r="H37" s="9">
        <v>4400</v>
      </c>
    </row>
    <row r="38" spans="1:8" x14ac:dyDescent="0.2">
      <c r="A38" s="19" t="s">
        <v>39</v>
      </c>
      <c r="B38" s="5">
        <v>4271882.46</v>
      </c>
      <c r="C38" s="5">
        <v>514687.55</v>
      </c>
      <c r="D38" s="5">
        <f t="shared" si="0"/>
        <v>4786570.01</v>
      </c>
      <c r="E38" s="5">
        <v>4764713.13</v>
      </c>
      <c r="F38" s="5">
        <v>4764713.13</v>
      </c>
      <c r="G38" s="5">
        <f t="shared" si="1"/>
        <v>21856.879999999888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300000</v>
      </c>
      <c r="C41" s="5">
        <v>-300000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1447501.7000000002</v>
      </c>
      <c r="C43" s="13">
        <f>SUM(C44:C52)</f>
        <v>3425355.67</v>
      </c>
      <c r="D43" s="13">
        <f t="shared" si="0"/>
        <v>4872857.37</v>
      </c>
      <c r="E43" s="13">
        <f>SUM(E44:E52)</f>
        <v>4563817.12</v>
      </c>
      <c r="F43" s="13">
        <f>SUM(F44:F52)</f>
        <v>4563817.12</v>
      </c>
      <c r="G43" s="13">
        <f t="shared" si="1"/>
        <v>309040.25</v>
      </c>
      <c r="H43" s="18">
        <v>0</v>
      </c>
    </row>
    <row r="44" spans="1:8" x14ac:dyDescent="0.2">
      <c r="A44" s="4" t="s">
        <v>91</v>
      </c>
      <c r="B44" s="5">
        <v>991374.83</v>
      </c>
      <c r="C44" s="5">
        <v>-404405.58</v>
      </c>
      <c r="D44" s="5">
        <f t="shared" si="0"/>
        <v>586969.25</v>
      </c>
      <c r="E44" s="5">
        <v>370297.16</v>
      </c>
      <c r="F44" s="5">
        <v>370297.16</v>
      </c>
      <c r="G44" s="5">
        <f t="shared" si="1"/>
        <v>216672.09000000003</v>
      </c>
      <c r="H44" s="9">
        <v>5100</v>
      </c>
    </row>
    <row r="45" spans="1:8" x14ac:dyDescent="0.2">
      <c r="A45" s="19" t="s">
        <v>92</v>
      </c>
      <c r="B45" s="5">
        <v>20000</v>
      </c>
      <c r="C45" s="5">
        <v>0</v>
      </c>
      <c r="D45" s="5">
        <f t="shared" si="0"/>
        <v>20000</v>
      </c>
      <c r="E45" s="5">
        <v>10200</v>
      </c>
      <c r="F45" s="5">
        <v>10200</v>
      </c>
      <c r="G45" s="5">
        <f t="shared" si="1"/>
        <v>9800</v>
      </c>
      <c r="H45" s="9">
        <v>5200</v>
      </c>
    </row>
    <row r="46" spans="1:8" x14ac:dyDescent="0.2">
      <c r="A46" s="19" t="s">
        <v>93</v>
      </c>
      <c r="B46" s="5">
        <v>10000</v>
      </c>
      <c r="C46" s="5">
        <v>10000</v>
      </c>
      <c r="D46" s="5">
        <f t="shared" si="0"/>
        <v>20000</v>
      </c>
      <c r="E46" s="5">
        <v>16000</v>
      </c>
      <c r="F46" s="5">
        <v>16000</v>
      </c>
      <c r="G46" s="5">
        <f t="shared" si="1"/>
        <v>4000</v>
      </c>
      <c r="H46" s="9">
        <v>5300</v>
      </c>
    </row>
    <row r="47" spans="1:8" x14ac:dyDescent="0.2">
      <c r="A47" s="19" t="s">
        <v>94</v>
      </c>
      <c r="B47" s="5">
        <v>36000</v>
      </c>
      <c r="C47" s="5">
        <v>3763000</v>
      </c>
      <c r="D47" s="5">
        <f t="shared" si="0"/>
        <v>3799000</v>
      </c>
      <c r="E47" s="5">
        <v>3799000</v>
      </c>
      <c r="F47" s="5">
        <v>3799000</v>
      </c>
      <c r="G47" s="5">
        <f t="shared" si="1"/>
        <v>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359126.87</v>
      </c>
      <c r="C49" s="5">
        <v>72761.25</v>
      </c>
      <c r="D49" s="5">
        <f t="shared" si="0"/>
        <v>431888.12</v>
      </c>
      <c r="E49" s="5">
        <v>368319.96</v>
      </c>
      <c r="F49" s="5">
        <v>368319.96</v>
      </c>
      <c r="G49" s="5">
        <f t="shared" si="1"/>
        <v>63568.159999999974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31000</v>
      </c>
      <c r="C52" s="5">
        <v>-16000</v>
      </c>
      <c r="D52" s="5">
        <f t="shared" si="0"/>
        <v>15000</v>
      </c>
      <c r="E52" s="5">
        <v>0</v>
      </c>
      <c r="F52" s="5">
        <v>0</v>
      </c>
      <c r="G52" s="5">
        <f t="shared" si="1"/>
        <v>15000</v>
      </c>
      <c r="H52" s="9">
        <v>5900</v>
      </c>
    </row>
    <row r="53" spans="1:8" x14ac:dyDescent="0.2">
      <c r="A53" s="17" t="s">
        <v>60</v>
      </c>
      <c r="B53" s="13">
        <f>SUM(B54:B56)</f>
        <v>31428561</v>
      </c>
      <c r="C53" s="13">
        <f>SUM(C54:C56)</f>
        <v>159412887.40000001</v>
      </c>
      <c r="D53" s="13">
        <f t="shared" si="0"/>
        <v>190841448.40000001</v>
      </c>
      <c r="E53" s="13">
        <f>SUM(E54:E56)</f>
        <v>173709562.06</v>
      </c>
      <c r="F53" s="13">
        <f>SUM(F54:F56)</f>
        <v>173709562.06</v>
      </c>
      <c r="G53" s="13">
        <f t="shared" si="1"/>
        <v>17131886.340000004</v>
      </c>
      <c r="H53" s="18">
        <v>0</v>
      </c>
    </row>
    <row r="54" spans="1:8" x14ac:dyDescent="0.2">
      <c r="A54" s="19" t="s">
        <v>100</v>
      </c>
      <c r="B54" s="5">
        <v>31428561</v>
      </c>
      <c r="C54" s="5">
        <v>159412887.40000001</v>
      </c>
      <c r="D54" s="5">
        <f t="shared" si="0"/>
        <v>190841448.40000001</v>
      </c>
      <c r="E54" s="5">
        <v>173709562.06</v>
      </c>
      <c r="F54" s="5">
        <v>173709562.06</v>
      </c>
      <c r="G54" s="5">
        <f t="shared" si="1"/>
        <v>17131886.340000004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4210243.5</v>
      </c>
      <c r="D65" s="13">
        <f t="shared" si="0"/>
        <v>4210243.5</v>
      </c>
      <c r="E65" s="13">
        <f>SUM(E66:E68)</f>
        <v>4188473.96</v>
      </c>
      <c r="F65" s="13">
        <f>SUM(F66:F68)</f>
        <v>4188473.96</v>
      </c>
      <c r="G65" s="13">
        <f t="shared" si="1"/>
        <v>21769.540000000037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4210243.5</v>
      </c>
      <c r="D68" s="5">
        <f t="shared" si="0"/>
        <v>4210243.5</v>
      </c>
      <c r="E68" s="5">
        <v>4188473.96</v>
      </c>
      <c r="F68" s="5">
        <v>4188473.96</v>
      </c>
      <c r="G68" s="5">
        <f t="shared" si="1"/>
        <v>21769.540000000037</v>
      </c>
      <c r="H68" s="9">
        <v>8500</v>
      </c>
    </row>
    <row r="69" spans="1:8" x14ac:dyDescent="0.2">
      <c r="A69" s="17" t="s">
        <v>61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270188722.31999999</v>
      </c>
      <c r="C77" s="15">
        <f t="shared" si="4"/>
        <v>214122520.12</v>
      </c>
      <c r="D77" s="15">
        <f t="shared" si="4"/>
        <v>484311242.44000006</v>
      </c>
      <c r="E77" s="15">
        <f t="shared" si="4"/>
        <v>447789807.77999991</v>
      </c>
      <c r="F77" s="15">
        <f t="shared" si="4"/>
        <v>437598756.70999998</v>
      </c>
      <c r="G77" s="15">
        <f t="shared" si="4"/>
        <v>36521434.660000019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activeCell="E25" sqref="E2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233040777.16</v>
      </c>
      <c r="C6" s="5">
        <v>46559346</v>
      </c>
      <c r="D6" s="5">
        <f>B6+C6</f>
        <v>279600123.15999997</v>
      </c>
      <c r="E6" s="5">
        <v>260563241.50999999</v>
      </c>
      <c r="F6" s="5">
        <v>250372190.44</v>
      </c>
      <c r="G6" s="5">
        <f>D6-E6</f>
        <v>19036881.649999976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32876062.699999999</v>
      </c>
      <c r="C8" s="5">
        <v>167048486.56999999</v>
      </c>
      <c r="D8" s="5">
        <f>B8+C8</f>
        <v>199924549.26999998</v>
      </c>
      <c r="E8" s="5">
        <v>182461853.13999999</v>
      </c>
      <c r="F8" s="5">
        <v>182461853.13999999</v>
      </c>
      <c r="G8" s="5">
        <f>D8-E8</f>
        <v>17462696.129999995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4271882.46</v>
      </c>
      <c r="C12" s="5">
        <v>514687.55</v>
      </c>
      <c r="D12" s="5">
        <f>B12+C12</f>
        <v>4786570.01</v>
      </c>
      <c r="E12" s="5">
        <v>4764713.13</v>
      </c>
      <c r="F12" s="5">
        <v>4764713.13</v>
      </c>
      <c r="G12" s="5">
        <f>D12-E12</f>
        <v>21856.879999999888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270188722.31999999</v>
      </c>
      <c r="C16" s="15">
        <f t="shared" si="0"/>
        <v>214122520.12</v>
      </c>
      <c r="D16" s="15">
        <f t="shared" si="0"/>
        <v>484311242.43999994</v>
      </c>
      <c r="E16" s="15">
        <f t="shared" si="0"/>
        <v>447789807.77999997</v>
      </c>
      <c r="F16" s="15">
        <f t="shared" si="0"/>
        <v>437598756.70999998</v>
      </c>
      <c r="G16" s="15">
        <f t="shared" si="0"/>
        <v>36521434.659999974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showGridLines="0" topLeftCell="A18" workbookViewId="0">
      <selection activeCell="A40" sqref="A40:J4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165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3" t="s">
        <v>56</v>
      </c>
    </row>
    <row r="4" spans="1:7" ht="24.95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4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3035375.45</v>
      </c>
      <c r="C7" s="5">
        <v>-600067.71</v>
      </c>
      <c r="D7" s="5">
        <f>B7+C7</f>
        <v>2435307.7400000002</v>
      </c>
      <c r="E7" s="5">
        <v>2322059.4500000002</v>
      </c>
      <c r="F7" s="5">
        <v>2320390.46</v>
      </c>
      <c r="G7" s="5">
        <f>D7-E7</f>
        <v>113248.29000000004</v>
      </c>
    </row>
    <row r="8" spans="1:7" x14ac:dyDescent="0.2">
      <c r="A8" s="22" t="s">
        <v>132</v>
      </c>
      <c r="B8" s="5">
        <v>24841885.329999998</v>
      </c>
      <c r="C8" s="5">
        <v>13529007.32</v>
      </c>
      <c r="D8" s="5">
        <f t="shared" ref="D8:D13" si="0">B8+C8</f>
        <v>38370892.649999999</v>
      </c>
      <c r="E8" s="5">
        <v>34889068.170000002</v>
      </c>
      <c r="F8" s="5">
        <v>25582518.609999999</v>
      </c>
      <c r="G8" s="5">
        <f t="shared" ref="G8:G13" si="1">D8-E8</f>
        <v>3481824.4799999967</v>
      </c>
    </row>
    <row r="9" spans="1:7" x14ac:dyDescent="0.2">
      <c r="A9" s="22" t="s">
        <v>133</v>
      </c>
      <c r="B9" s="5">
        <v>2393711.5099999998</v>
      </c>
      <c r="C9" s="5">
        <v>696550</v>
      </c>
      <c r="D9" s="5">
        <f t="shared" si="0"/>
        <v>3090261.51</v>
      </c>
      <c r="E9" s="5">
        <v>2443822.7999999998</v>
      </c>
      <c r="F9" s="5">
        <v>2282938.5699999998</v>
      </c>
      <c r="G9" s="5">
        <f t="shared" si="1"/>
        <v>646438.71</v>
      </c>
    </row>
    <row r="10" spans="1:7" x14ac:dyDescent="0.2">
      <c r="A10" s="22" t="s">
        <v>134</v>
      </c>
      <c r="B10" s="5">
        <v>8498763.2699999996</v>
      </c>
      <c r="C10" s="5">
        <v>2882497.01</v>
      </c>
      <c r="D10" s="5">
        <f t="shared" si="0"/>
        <v>11381260.279999999</v>
      </c>
      <c r="E10" s="5">
        <v>9854548.6799999997</v>
      </c>
      <c r="F10" s="5">
        <v>9771526.8499999996</v>
      </c>
      <c r="G10" s="5">
        <f t="shared" si="1"/>
        <v>1526711.5999999996</v>
      </c>
    </row>
    <row r="11" spans="1:7" x14ac:dyDescent="0.2">
      <c r="A11" s="22" t="s">
        <v>135</v>
      </c>
      <c r="B11" s="5">
        <v>3091280.19</v>
      </c>
      <c r="C11" s="5">
        <v>39247.279999999999</v>
      </c>
      <c r="D11" s="5">
        <f t="shared" si="0"/>
        <v>3130527.4699999997</v>
      </c>
      <c r="E11" s="5">
        <v>2937363.93</v>
      </c>
      <c r="F11" s="5">
        <v>2932171.01</v>
      </c>
      <c r="G11" s="5">
        <f t="shared" si="1"/>
        <v>193163.53999999957</v>
      </c>
    </row>
    <row r="12" spans="1:7" x14ac:dyDescent="0.2">
      <c r="A12" s="22" t="s">
        <v>136</v>
      </c>
      <c r="B12" s="5">
        <v>5542990.2999999998</v>
      </c>
      <c r="C12" s="5">
        <v>-102306.17</v>
      </c>
      <c r="D12" s="5">
        <f t="shared" si="0"/>
        <v>5440684.1299999999</v>
      </c>
      <c r="E12" s="5">
        <v>5034955.8499999996</v>
      </c>
      <c r="F12" s="5">
        <v>5015172.9000000004</v>
      </c>
      <c r="G12" s="5">
        <f t="shared" si="1"/>
        <v>405728.28000000026</v>
      </c>
    </row>
    <row r="13" spans="1:7" x14ac:dyDescent="0.2">
      <c r="A13" s="22" t="s">
        <v>137</v>
      </c>
      <c r="B13" s="5">
        <v>2885262.83</v>
      </c>
      <c r="C13" s="5">
        <v>-89478.78</v>
      </c>
      <c r="D13" s="5">
        <f t="shared" si="0"/>
        <v>2795784.0500000003</v>
      </c>
      <c r="E13" s="5">
        <v>2617127.21</v>
      </c>
      <c r="F13" s="5">
        <v>2609450.67</v>
      </c>
      <c r="G13" s="5">
        <f t="shared" si="1"/>
        <v>178656.84000000032</v>
      </c>
    </row>
    <row r="14" spans="1:7" x14ac:dyDescent="0.2">
      <c r="A14" s="22" t="s">
        <v>138</v>
      </c>
      <c r="B14" s="5">
        <v>1459337.19</v>
      </c>
      <c r="C14" s="5">
        <v>-112368.39</v>
      </c>
      <c r="D14" s="5">
        <f t="shared" ref="D14" si="2">B14+C14</f>
        <v>1346968.8</v>
      </c>
      <c r="E14" s="5">
        <v>1296477.8899999999</v>
      </c>
      <c r="F14" s="5">
        <v>1291109.5</v>
      </c>
      <c r="G14" s="5">
        <f t="shared" ref="G14" si="3">D14-E14</f>
        <v>50490.910000000149</v>
      </c>
    </row>
    <row r="15" spans="1:7" x14ac:dyDescent="0.2">
      <c r="A15" s="22" t="s">
        <v>139</v>
      </c>
      <c r="B15" s="5">
        <v>2097145.24</v>
      </c>
      <c r="C15" s="5">
        <v>-82887</v>
      </c>
      <c r="D15" s="5">
        <f t="shared" ref="D15" si="4">B15+C15</f>
        <v>2014258.24</v>
      </c>
      <c r="E15" s="5">
        <v>1922969.48</v>
      </c>
      <c r="F15" s="5">
        <v>1915716.78</v>
      </c>
      <c r="G15" s="5">
        <f t="shared" ref="G15" si="5">D15-E15</f>
        <v>91288.760000000009</v>
      </c>
    </row>
    <row r="16" spans="1:7" x14ac:dyDescent="0.2">
      <c r="A16" s="22" t="s">
        <v>140</v>
      </c>
      <c r="B16" s="5">
        <v>2806915.77</v>
      </c>
      <c r="C16" s="5">
        <v>-54200</v>
      </c>
      <c r="D16" s="5">
        <f t="shared" ref="D16" si="6">B16+C16</f>
        <v>2752715.77</v>
      </c>
      <c r="E16" s="5">
        <v>2690112.41</v>
      </c>
      <c r="F16" s="5">
        <v>2676350.14</v>
      </c>
      <c r="G16" s="5">
        <f t="shared" ref="G16" si="7">D16-E16</f>
        <v>62603.35999999987</v>
      </c>
    </row>
    <row r="17" spans="1:7" x14ac:dyDescent="0.2">
      <c r="A17" s="22" t="s">
        <v>141</v>
      </c>
      <c r="B17" s="5">
        <v>18770782.489999998</v>
      </c>
      <c r="C17" s="5">
        <v>1032953.18</v>
      </c>
      <c r="D17" s="5">
        <f t="shared" ref="D17" si="8">B17+C17</f>
        <v>19803735.669999998</v>
      </c>
      <c r="E17" s="5">
        <v>17450702.100000001</v>
      </c>
      <c r="F17" s="5">
        <v>17432217.41</v>
      </c>
      <c r="G17" s="5">
        <f t="shared" ref="G17" si="9">D17-E17</f>
        <v>2353033.5699999966</v>
      </c>
    </row>
    <row r="18" spans="1:7" x14ac:dyDescent="0.2">
      <c r="A18" s="22" t="s">
        <v>142</v>
      </c>
      <c r="B18" s="5">
        <v>507506.01</v>
      </c>
      <c r="C18" s="5">
        <v>-19500</v>
      </c>
      <c r="D18" s="5">
        <f t="shared" ref="D18" si="10">B18+C18</f>
        <v>488006.01</v>
      </c>
      <c r="E18" s="5">
        <v>474648.96</v>
      </c>
      <c r="F18" s="5">
        <v>472312.76</v>
      </c>
      <c r="G18" s="5">
        <f t="shared" ref="G18" si="11">D18-E18</f>
        <v>13357.049999999988</v>
      </c>
    </row>
    <row r="19" spans="1:7" x14ac:dyDescent="0.2">
      <c r="A19" s="22" t="s">
        <v>143</v>
      </c>
      <c r="B19" s="5">
        <v>1432365.35</v>
      </c>
      <c r="C19" s="5">
        <v>-159113.47</v>
      </c>
      <c r="D19" s="5">
        <f t="shared" ref="D19" si="12">B19+C19</f>
        <v>1273251.8800000001</v>
      </c>
      <c r="E19" s="5">
        <v>1081546.45</v>
      </c>
      <c r="F19" s="5">
        <v>1078441.68</v>
      </c>
      <c r="G19" s="5">
        <f t="shared" ref="G19" si="13">D19-E19</f>
        <v>191705.43000000017</v>
      </c>
    </row>
    <row r="20" spans="1:7" x14ac:dyDescent="0.2">
      <c r="A20" s="22" t="s">
        <v>144</v>
      </c>
      <c r="B20" s="5">
        <v>1517658.69</v>
      </c>
      <c r="C20" s="5">
        <v>0</v>
      </c>
      <c r="D20" s="5">
        <f t="shared" ref="D20" si="14">B20+C20</f>
        <v>1517658.69</v>
      </c>
      <c r="E20" s="5">
        <v>1474188.7</v>
      </c>
      <c r="F20" s="5">
        <v>1469709.32</v>
      </c>
      <c r="G20" s="5">
        <f t="shared" ref="G20" si="15">D20-E20</f>
        <v>43469.989999999991</v>
      </c>
    </row>
    <row r="21" spans="1:7" x14ac:dyDescent="0.2">
      <c r="A21" s="22" t="s">
        <v>145</v>
      </c>
      <c r="B21" s="5">
        <v>2685590.22</v>
      </c>
      <c r="C21" s="5">
        <v>21777255.690000001</v>
      </c>
      <c r="D21" s="5">
        <f t="shared" ref="D21" si="16">B21+C21</f>
        <v>24462845.91</v>
      </c>
      <c r="E21" s="5">
        <v>24192423.82</v>
      </c>
      <c r="F21" s="5">
        <v>24182878.829999998</v>
      </c>
      <c r="G21" s="5">
        <f t="shared" ref="G21" si="17">D21-E21</f>
        <v>270422.08999999985</v>
      </c>
    </row>
    <row r="22" spans="1:7" x14ac:dyDescent="0.2">
      <c r="A22" s="22" t="s">
        <v>146</v>
      </c>
      <c r="B22" s="5">
        <v>2102037.9</v>
      </c>
      <c r="C22" s="5">
        <v>5148458.7</v>
      </c>
      <c r="D22" s="5">
        <f t="shared" ref="D22" si="18">B22+C22</f>
        <v>7250496.5999999996</v>
      </c>
      <c r="E22" s="5">
        <v>6489773.4100000001</v>
      </c>
      <c r="F22" s="5">
        <v>6487319.7000000002</v>
      </c>
      <c r="G22" s="5">
        <f t="shared" ref="G22" si="19">D22-E22</f>
        <v>760723.18999999948</v>
      </c>
    </row>
    <row r="23" spans="1:7" x14ac:dyDescent="0.2">
      <c r="A23" s="22" t="s">
        <v>147</v>
      </c>
      <c r="B23" s="5">
        <v>5684228.4500000002</v>
      </c>
      <c r="C23" s="5">
        <v>4577746</v>
      </c>
      <c r="D23" s="5">
        <f t="shared" ref="D23" si="20">B23+C23</f>
        <v>10261974.449999999</v>
      </c>
      <c r="E23" s="5">
        <v>8955459.6400000006</v>
      </c>
      <c r="F23" s="5">
        <v>8933253.3300000001</v>
      </c>
      <c r="G23" s="5">
        <f t="shared" ref="G23" si="21">D23-E23</f>
        <v>1306514.8099999987</v>
      </c>
    </row>
    <row r="24" spans="1:7" x14ac:dyDescent="0.2">
      <c r="A24" s="22" t="s">
        <v>148</v>
      </c>
      <c r="B24" s="5">
        <v>2186867.9900000002</v>
      </c>
      <c r="C24" s="5">
        <v>-76352.740000000005</v>
      </c>
      <c r="D24" s="5">
        <f t="shared" ref="D24" si="22">B24+C24</f>
        <v>2110515.25</v>
      </c>
      <c r="E24" s="5">
        <v>1930009.77</v>
      </c>
      <c r="F24" s="5">
        <v>1922572.1</v>
      </c>
      <c r="G24" s="5">
        <f t="shared" ref="G24" si="23">D24-E24</f>
        <v>180505.47999999998</v>
      </c>
    </row>
    <row r="25" spans="1:7" x14ac:dyDescent="0.2">
      <c r="A25" s="22" t="s">
        <v>149</v>
      </c>
      <c r="B25" s="5">
        <v>2025041.7</v>
      </c>
      <c r="C25" s="5">
        <v>427440</v>
      </c>
      <c r="D25" s="5">
        <f t="shared" ref="D25" si="24">B25+C25</f>
        <v>2452481.7000000002</v>
      </c>
      <c r="E25" s="5">
        <v>2234337.58</v>
      </c>
      <c r="F25" s="5">
        <v>2226652.8199999998</v>
      </c>
      <c r="G25" s="5">
        <f t="shared" ref="G25" si="25">D25-E25</f>
        <v>218144.12000000011</v>
      </c>
    </row>
    <row r="26" spans="1:7" x14ac:dyDescent="0.2">
      <c r="A26" s="22" t="s">
        <v>150</v>
      </c>
      <c r="B26" s="5">
        <v>42541122.630000003</v>
      </c>
      <c r="C26" s="5">
        <v>157204508.75999999</v>
      </c>
      <c r="D26" s="5">
        <f t="shared" ref="D26" si="26">B26+C26</f>
        <v>199745631.38999999</v>
      </c>
      <c r="E26" s="5">
        <v>181328525.18000001</v>
      </c>
      <c r="F26" s="5">
        <v>181260914.83000001</v>
      </c>
      <c r="G26" s="5">
        <f t="shared" ref="G26" si="27">D26-E26</f>
        <v>18417106.209999979</v>
      </c>
    </row>
    <row r="27" spans="1:7" x14ac:dyDescent="0.2">
      <c r="A27" s="22" t="s">
        <v>151</v>
      </c>
      <c r="B27" s="5">
        <v>2410202.29</v>
      </c>
      <c r="C27" s="5">
        <v>-97118.38</v>
      </c>
      <c r="D27" s="5">
        <f t="shared" ref="D27" si="28">B27+C27</f>
        <v>2313083.91</v>
      </c>
      <c r="E27" s="5">
        <v>2048019.95</v>
      </c>
      <c r="F27" s="5">
        <v>2044803.43</v>
      </c>
      <c r="G27" s="5">
        <f t="shared" ref="G27" si="29">D27-E27</f>
        <v>265063.9600000002</v>
      </c>
    </row>
    <row r="28" spans="1:7" x14ac:dyDescent="0.2">
      <c r="A28" s="22" t="s">
        <v>152</v>
      </c>
      <c r="B28" s="5">
        <v>5083651.5</v>
      </c>
      <c r="C28" s="5">
        <v>-151548.82</v>
      </c>
      <c r="D28" s="5">
        <f t="shared" ref="D28" si="30">B28+C28</f>
        <v>4932102.68</v>
      </c>
      <c r="E28" s="5">
        <v>4436776.1399999997</v>
      </c>
      <c r="F28" s="5">
        <v>4430776.38</v>
      </c>
      <c r="G28" s="5">
        <f t="shared" ref="G28" si="31">D28-E28</f>
        <v>495326.54000000004</v>
      </c>
    </row>
    <row r="29" spans="1:7" x14ac:dyDescent="0.2">
      <c r="A29" s="22" t="s">
        <v>153</v>
      </c>
      <c r="B29" s="5">
        <v>732579.6</v>
      </c>
      <c r="C29" s="5">
        <v>0</v>
      </c>
      <c r="D29" s="5">
        <f t="shared" ref="D29" si="32">B29+C29</f>
        <v>732579.6</v>
      </c>
      <c r="E29" s="5">
        <v>682762.09</v>
      </c>
      <c r="F29" s="5">
        <v>680216.44</v>
      </c>
      <c r="G29" s="5">
        <f t="shared" ref="G29" si="33">D29-E29</f>
        <v>49817.510000000009</v>
      </c>
    </row>
    <row r="30" spans="1:7" x14ac:dyDescent="0.2">
      <c r="A30" s="22" t="s">
        <v>154</v>
      </c>
      <c r="B30" s="5">
        <v>37152133.240000002</v>
      </c>
      <c r="C30" s="5">
        <v>5874344.9100000001</v>
      </c>
      <c r="D30" s="5">
        <f t="shared" ref="D30" si="34">B30+C30</f>
        <v>43026478.150000006</v>
      </c>
      <c r="E30" s="5">
        <v>39685735.850000001</v>
      </c>
      <c r="F30" s="5">
        <v>39580097.43</v>
      </c>
      <c r="G30" s="5">
        <f t="shared" ref="G30" si="35">D30-E30</f>
        <v>3340742.3000000045</v>
      </c>
    </row>
    <row r="31" spans="1:7" x14ac:dyDescent="0.2">
      <c r="A31" s="22" t="s">
        <v>155</v>
      </c>
      <c r="B31" s="5">
        <v>50823356.57</v>
      </c>
      <c r="C31" s="5">
        <v>-1852018.93</v>
      </c>
      <c r="D31" s="5">
        <f t="shared" ref="D31" si="36">B31+C31</f>
        <v>48971337.640000001</v>
      </c>
      <c r="E31" s="5">
        <v>48413627.359999999</v>
      </c>
      <c r="F31" s="5">
        <v>48161749.210000001</v>
      </c>
      <c r="G31" s="5">
        <f t="shared" ref="G31" si="37">D31-E31</f>
        <v>557710.28000000119</v>
      </c>
    </row>
    <row r="32" spans="1:7" x14ac:dyDescent="0.2">
      <c r="A32" s="22" t="s">
        <v>156</v>
      </c>
      <c r="B32" s="5">
        <v>13412797.109999999</v>
      </c>
      <c r="C32" s="5">
        <v>793838</v>
      </c>
      <c r="D32" s="5">
        <f t="shared" ref="D32" si="38">B32+C32</f>
        <v>14206635.109999999</v>
      </c>
      <c r="E32" s="5">
        <v>13341135.550000001</v>
      </c>
      <c r="F32" s="5">
        <v>13292686.289999999</v>
      </c>
      <c r="G32" s="5">
        <f t="shared" ref="G32" si="39">D32-E32</f>
        <v>865499.55999999866</v>
      </c>
    </row>
    <row r="33" spans="1:7" x14ac:dyDescent="0.2">
      <c r="A33" s="22" t="s">
        <v>157</v>
      </c>
      <c r="B33" s="5">
        <v>3618768.6</v>
      </c>
      <c r="C33" s="5">
        <v>864828.22</v>
      </c>
      <c r="D33" s="5">
        <f t="shared" ref="D33" si="40">B33+C33</f>
        <v>4483596.82</v>
      </c>
      <c r="E33" s="5">
        <v>4371797.09</v>
      </c>
      <c r="F33" s="5">
        <v>4362219.07</v>
      </c>
      <c r="G33" s="5">
        <f t="shared" ref="G33" si="41">D33-E33</f>
        <v>111799.73000000045</v>
      </c>
    </row>
    <row r="34" spans="1:7" x14ac:dyDescent="0.2">
      <c r="A34" s="22" t="s">
        <v>158</v>
      </c>
      <c r="B34" s="5">
        <v>1457754.04</v>
      </c>
      <c r="C34" s="5">
        <v>0</v>
      </c>
      <c r="D34" s="5">
        <f t="shared" ref="D34" si="42">B34+C34</f>
        <v>1457754.04</v>
      </c>
      <c r="E34" s="5">
        <v>1410078.81</v>
      </c>
      <c r="F34" s="5">
        <v>1407125.71</v>
      </c>
      <c r="G34" s="5">
        <f t="shared" ref="G34" si="43">D34-E34</f>
        <v>47675.229999999981</v>
      </c>
    </row>
    <row r="35" spans="1:7" x14ac:dyDescent="0.2">
      <c r="A35" s="22" t="s">
        <v>159</v>
      </c>
      <c r="B35" s="5">
        <v>429129.23</v>
      </c>
      <c r="C35" s="5">
        <v>862341.81</v>
      </c>
      <c r="D35" s="5">
        <f t="shared" ref="D35" si="44">B35+C35</f>
        <v>1291471.04</v>
      </c>
      <c r="E35" s="5">
        <v>1136706.92</v>
      </c>
      <c r="F35" s="5">
        <v>1133500.78</v>
      </c>
      <c r="G35" s="5">
        <f t="shared" ref="G35" si="45">D35-E35</f>
        <v>154764.12000000011</v>
      </c>
    </row>
    <row r="36" spans="1:7" x14ac:dyDescent="0.2">
      <c r="A36" s="22" t="s">
        <v>160</v>
      </c>
      <c r="B36" s="5">
        <v>362828.59</v>
      </c>
      <c r="C36" s="5">
        <v>40290</v>
      </c>
      <c r="D36" s="5">
        <f t="shared" ref="D36" si="46">B36+C36</f>
        <v>403118.59</v>
      </c>
      <c r="E36" s="5">
        <v>318951.37</v>
      </c>
      <c r="F36" s="5">
        <v>318337.59999999998</v>
      </c>
      <c r="G36" s="5">
        <f t="shared" ref="G36" si="47">D36-E36</f>
        <v>84167.22000000003</v>
      </c>
    </row>
    <row r="37" spans="1:7" x14ac:dyDescent="0.2">
      <c r="A37" s="22" t="s">
        <v>161</v>
      </c>
      <c r="B37" s="5">
        <v>278247.27</v>
      </c>
      <c r="C37" s="5">
        <v>102919.67999999999</v>
      </c>
      <c r="D37" s="5">
        <f t="shared" ref="D37" si="48">B37+C37</f>
        <v>381166.95</v>
      </c>
      <c r="E37" s="5">
        <v>337435.45</v>
      </c>
      <c r="F37" s="5">
        <v>336966.38</v>
      </c>
      <c r="G37" s="5">
        <f t="shared" ref="G37" si="49">D37-E37</f>
        <v>43731.5</v>
      </c>
    </row>
    <row r="38" spans="1:7" x14ac:dyDescent="0.2">
      <c r="A38" s="22" t="s">
        <v>162</v>
      </c>
      <c r="B38" s="5">
        <v>8243774.3899999997</v>
      </c>
      <c r="C38" s="5">
        <v>1062846.75</v>
      </c>
      <c r="D38" s="5">
        <f t="shared" ref="D38" si="50">B38+C38</f>
        <v>9306621.1400000006</v>
      </c>
      <c r="E38" s="5">
        <v>9306621.1400000006</v>
      </c>
      <c r="F38" s="5">
        <v>9306621.1400000006</v>
      </c>
      <c r="G38" s="5">
        <f t="shared" ref="G38" si="51">D38-E38</f>
        <v>0</v>
      </c>
    </row>
    <row r="39" spans="1:7" x14ac:dyDescent="0.2">
      <c r="A39" s="22" t="s">
        <v>163</v>
      </c>
      <c r="B39" s="5">
        <v>5757893.8300000001</v>
      </c>
      <c r="C39" s="5">
        <v>18410</v>
      </c>
      <c r="D39" s="5">
        <f t="shared" ref="D39" si="52">B39+C39</f>
        <v>5776303.8300000001</v>
      </c>
      <c r="E39" s="5">
        <v>5776303.8300000001</v>
      </c>
      <c r="F39" s="5">
        <v>5776303.8300000001</v>
      </c>
      <c r="G39" s="5">
        <f t="shared" ref="G39" si="53">D39-E39</f>
        <v>0</v>
      </c>
    </row>
    <row r="40" spans="1:7" x14ac:dyDescent="0.2">
      <c r="A40" s="22" t="s">
        <v>164</v>
      </c>
      <c r="B40" s="5">
        <v>4319737.55</v>
      </c>
      <c r="C40" s="5">
        <v>583997.19999999995</v>
      </c>
      <c r="D40" s="5">
        <f t="shared" ref="D40" si="54">B40+C40</f>
        <v>4903734.75</v>
      </c>
      <c r="E40" s="5">
        <v>4903734.75</v>
      </c>
      <c r="F40" s="5">
        <v>4903734.75</v>
      </c>
      <c r="G40" s="5">
        <f t="shared" ref="G40" si="55">D40-E40</f>
        <v>0</v>
      </c>
    </row>
    <row r="41" spans="1:7" x14ac:dyDescent="0.2">
      <c r="A41" s="22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56">SUM(B7:B41)</f>
        <v>270188722.31999999</v>
      </c>
      <c r="C42" s="16">
        <f t="shared" si="56"/>
        <v>214122520.12</v>
      </c>
      <c r="D42" s="16">
        <f t="shared" si="56"/>
        <v>484311242.43999994</v>
      </c>
      <c r="E42" s="16">
        <f t="shared" si="56"/>
        <v>447789807.77999997</v>
      </c>
      <c r="F42" s="16">
        <f t="shared" si="56"/>
        <v>437598756.70999992</v>
      </c>
      <c r="G42" s="16">
        <f t="shared" si="56"/>
        <v>36521434.659999982</v>
      </c>
    </row>
    <row r="45" spans="1:7" ht="45" customHeight="1" x14ac:dyDescent="0.2">
      <c r="A45" s="46" t="s">
        <v>166</v>
      </c>
      <c r="B45" s="47"/>
      <c r="C45" s="47"/>
      <c r="D45" s="47"/>
      <c r="E45" s="47"/>
      <c r="F45" s="47"/>
      <c r="G45" s="48"/>
    </row>
    <row r="46" spans="1:7" ht="15" customHeight="1" x14ac:dyDescent="0.2">
      <c r="A46" s="36"/>
      <c r="B46" s="35"/>
      <c r="C46" s="35"/>
      <c r="D46" s="35"/>
      <c r="E46" s="35"/>
      <c r="F46" s="35"/>
      <c r="G46" s="37"/>
    </row>
    <row r="47" spans="1:7" x14ac:dyDescent="0.2">
      <c r="A47" s="31"/>
      <c r="B47" s="28"/>
      <c r="C47" s="29"/>
      <c r="D47" s="40" t="s">
        <v>57</v>
      </c>
      <c r="E47" s="29"/>
      <c r="F47" s="30"/>
      <c r="G47" s="43" t="s">
        <v>56</v>
      </c>
    </row>
    <row r="48" spans="1:7" ht="22.5" x14ac:dyDescent="0.2">
      <c r="A48" s="27" t="s">
        <v>51</v>
      </c>
      <c r="B48" s="2" t="s">
        <v>52</v>
      </c>
      <c r="C48" s="2" t="s">
        <v>117</v>
      </c>
      <c r="D48" s="2" t="s">
        <v>53</v>
      </c>
      <c r="E48" s="2" t="s">
        <v>54</v>
      </c>
      <c r="F48" s="2" t="s">
        <v>55</v>
      </c>
      <c r="G48" s="44"/>
    </row>
    <row r="49" spans="1:7" x14ac:dyDescent="0.2">
      <c r="A49" s="32"/>
      <c r="B49" s="3">
        <v>1</v>
      </c>
      <c r="C49" s="3">
        <v>2</v>
      </c>
      <c r="D49" s="3" t="s">
        <v>118</v>
      </c>
      <c r="E49" s="3">
        <v>4</v>
      </c>
      <c r="F49" s="3">
        <v>5</v>
      </c>
      <c r="G49" s="3" t="s">
        <v>119</v>
      </c>
    </row>
    <row r="50" spans="1:7" x14ac:dyDescent="0.2">
      <c r="A50" s="33"/>
      <c r="B50" s="34"/>
      <c r="C50" s="34"/>
      <c r="D50" s="34"/>
      <c r="E50" s="34"/>
      <c r="F50" s="34"/>
      <c r="G50" s="34"/>
    </row>
    <row r="51" spans="1:7" x14ac:dyDescent="0.2">
      <c r="A51" s="23" t="s">
        <v>8</v>
      </c>
      <c r="B51" s="5">
        <v>0</v>
      </c>
      <c r="C51" s="5">
        <v>0</v>
      </c>
      <c r="D51" s="5">
        <f>B51+C51</f>
        <v>0</v>
      </c>
      <c r="E51" s="5">
        <v>0</v>
      </c>
      <c r="F51" s="5">
        <v>0</v>
      </c>
      <c r="G51" s="5">
        <f>D51-E51</f>
        <v>0</v>
      </c>
    </row>
    <row r="52" spans="1:7" x14ac:dyDescent="0.2">
      <c r="A52" s="23" t="s">
        <v>9</v>
      </c>
      <c r="B52" s="5">
        <v>0</v>
      </c>
      <c r="C52" s="5">
        <v>0</v>
      </c>
      <c r="D52" s="5">
        <f t="shared" ref="D52:D54" si="57">B52+C52</f>
        <v>0</v>
      </c>
      <c r="E52" s="5">
        <v>0</v>
      </c>
      <c r="F52" s="5">
        <v>0</v>
      </c>
      <c r="G52" s="5">
        <f t="shared" ref="G52:G54" si="58">D52-E52</f>
        <v>0</v>
      </c>
    </row>
    <row r="53" spans="1:7" x14ac:dyDescent="0.2">
      <c r="A53" s="23" t="s">
        <v>10</v>
      </c>
      <c r="B53" s="5">
        <v>0</v>
      </c>
      <c r="C53" s="5">
        <v>0</v>
      </c>
      <c r="D53" s="5">
        <f t="shared" si="57"/>
        <v>0</v>
      </c>
      <c r="E53" s="5">
        <v>0</v>
      </c>
      <c r="F53" s="5">
        <v>0</v>
      </c>
      <c r="G53" s="5">
        <f t="shared" si="58"/>
        <v>0</v>
      </c>
    </row>
    <row r="54" spans="1:7" x14ac:dyDescent="0.2">
      <c r="A54" s="23" t="s">
        <v>121</v>
      </c>
      <c r="B54" s="5">
        <v>0</v>
      </c>
      <c r="C54" s="5">
        <v>0</v>
      </c>
      <c r="D54" s="5">
        <f t="shared" si="57"/>
        <v>0</v>
      </c>
      <c r="E54" s="5">
        <v>0</v>
      </c>
      <c r="F54" s="5">
        <v>0</v>
      </c>
      <c r="G54" s="5">
        <f t="shared" si="58"/>
        <v>0</v>
      </c>
    </row>
    <row r="55" spans="1:7" x14ac:dyDescent="0.2">
      <c r="A55" s="23"/>
      <c r="B55" s="5"/>
      <c r="C55" s="5"/>
      <c r="D55" s="5"/>
      <c r="E55" s="5"/>
      <c r="F55" s="5"/>
      <c r="G55" s="5"/>
    </row>
    <row r="56" spans="1:7" x14ac:dyDescent="0.2">
      <c r="A56" s="11" t="s">
        <v>50</v>
      </c>
      <c r="B56" s="16">
        <f t="shared" ref="B56:G56" si="59">SUM(B51:B54)</f>
        <v>0</v>
      </c>
      <c r="C56" s="16">
        <f t="shared" si="59"/>
        <v>0</v>
      </c>
      <c r="D56" s="16">
        <f t="shared" si="59"/>
        <v>0</v>
      </c>
      <c r="E56" s="16">
        <f t="shared" si="59"/>
        <v>0</v>
      </c>
      <c r="F56" s="16">
        <f t="shared" si="59"/>
        <v>0</v>
      </c>
      <c r="G56" s="16">
        <f t="shared" si="59"/>
        <v>0</v>
      </c>
    </row>
    <row r="59" spans="1:7" ht="45" customHeight="1" x14ac:dyDescent="0.2">
      <c r="A59" s="45" t="s">
        <v>167</v>
      </c>
      <c r="B59" s="41"/>
      <c r="C59" s="41"/>
      <c r="D59" s="41"/>
      <c r="E59" s="41"/>
      <c r="F59" s="41"/>
      <c r="G59" s="42"/>
    </row>
    <row r="60" spans="1:7" x14ac:dyDescent="0.2">
      <c r="A60" s="31"/>
      <c r="B60" s="28"/>
      <c r="C60" s="29"/>
      <c r="D60" s="40" t="s">
        <v>57</v>
      </c>
      <c r="E60" s="29"/>
      <c r="F60" s="30"/>
      <c r="G60" s="43" t="s">
        <v>56</v>
      </c>
    </row>
    <row r="61" spans="1:7" ht="22.5" x14ac:dyDescent="0.2">
      <c r="A61" s="27" t="s">
        <v>51</v>
      </c>
      <c r="B61" s="2" t="s">
        <v>52</v>
      </c>
      <c r="C61" s="2" t="s">
        <v>117</v>
      </c>
      <c r="D61" s="2" t="s">
        <v>53</v>
      </c>
      <c r="E61" s="2" t="s">
        <v>54</v>
      </c>
      <c r="F61" s="2" t="s">
        <v>55</v>
      </c>
      <c r="G61" s="44"/>
    </row>
    <row r="62" spans="1:7" x14ac:dyDescent="0.2">
      <c r="A62" s="32"/>
      <c r="B62" s="3">
        <v>1</v>
      </c>
      <c r="C62" s="3">
        <v>2</v>
      </c>
      <c r="D62" s="3" t="s">
        <v>118</v>
      </c>
      <c r="E62" s="3">
        <v>4</v>
      </c>
      <c r="F62" s="3">
        <v>5</v>
      </c>
      <c r="G62" s="3" t="s">
        <v>119</v>
      </c>
    </row>
    <row r="63" spans="1:7" x14ac:dyDescent="0.2">
      <c r="A63" s="33"/>
      <c r="B63" s="34"/>
      <c r="C63" s="34"/>
      <c r="D63" s="34"/>
      <c r="E63" s="34"/>
      <c r="F63" s="34"/>
      <c r="G63" s="34"/>
    </row>
    <row r="64" spans="1:7" x14ac:dyDescent="0.2">
      <c r="A64" s="24" t="s">
        <v>12</v>
      </c>
      <c r="B64" s="5">
        <v>18321405.77</v>
      </c>
      <c r="C64" s="5">
        <v>1665253.95</v>
      </c>
      <c r="D64" s="5">
        <f t="shared" ref="D64:D76" si="60">B64+C64</f>
        <v>19986659.719999999</v>
      </c>
      <c r="E64" s="5">
        <v>19986659.719999999</v>
      </c>
      <c r="F64" s="5">
        <v>19986659.719999999</v>
      </c>
      <c r="G64" s="5">
        <f t="shared" ref="G64:G76" si="61">D64-E64</f>
        <v>0</v>
      </c>
    </row>
    <row r="65" spans="1:7" x14ac:dyDescent="0.2">
      <c r="A65" s="24"/>
      <c r="B65" s="5"/>
      <c r="C65" s="5"/>
      <c r="D65" s="5"/>
      <c r="E65" s="5"/>
      <c r="F65" s="5"/>
      <c r="G65" s="5"/>
    </row>
    <row r="66" spans="1:7" x14ac:dyDescent="0.2">
      <c r="A66" s="24" t="s">
        <v>11</v>
      </c>
      <c r="B66" s="5">
        <v>0</v>
      </c>
      <c r="C66" s="5">
        <v>0</v>
      </c>
      <c r="D66" s="5">
        <f t="shared" si="60"/>
        <v>0</v>
      </c>
      <c r="E66" s="5">
        <v>0</v>
      </c>
      <c r="F66" s="5">
        <v>0</v>
      </c>
      <c r="G66" s="5">
        <f t="shared" si="61"/>
        <v>0</v>
      </c>
    </row>
    <row r="67" spans="1:7" x14ac:dyDescent="0.2">
      <c r="A67" s="24"/>
      <c r="B67" s="5"/>
      <c r="C67" s="5"/>
      <c r="D67" s="5"/>
      <c r="E67" s="5"/>
      <c r="F67" s="5"/>
      <c r="G67" s="5"/>
    </row>
    <row r="68" spans="1:7" x14ac:dyDescent="0.2">
      <c r="A68" s="24" t="s">
        <v>13</v>
      </c>
      <c r="B68" s="5">
        <v>0</v>
      </c>
      <c r="C68" s="5">
        <v>0</v>
      </c>
      <c r="D68" s="5">
        <f t="shared" si="60"/>
        <v>0</v>
      </c>
      <c r="E68" s="5">
        <v>0</v>
      </c>
      <c r="F68" s="5">
        <v>0</v>
      </c>
      <c r="G68" s="5">
        <f t="shared" si="61"/>
        <v>0</v>
      </c>
    </row>
    <row r="69" spans="1:7" x14ac:dyDescent="0.2">
      <c r="A69" s="24"/>
      <c r="B69" s="5"/>
      <c r="C69" s="5"/>
      <c r="D69" s="5"/>
      <c r="E69" s="5"/>
      <c r="F69" s="5"/>
      <c r="G69" s="5"/>
    </row>
    <row r="70" spans="1:7" x14ac:dyDescent="0.2">
      <c r="A70" s="24" t="s">
        <v>25</v>
      </c>
      <c r="B70" s="5">
        <v>0</v>
      </c>
      <c r="C70" s="5">
        <v>0</v>
      </c>
      <c r="D70" s="5">
        <f t="shared" si="60"/>
        <v>0</v>
      </c>
      <c r="E70" s="5">
        <v>0</v>
      </c>
      <c r="F70" s="5">
        <v>0</v>
      </c>
      <c r="G70" s="5">
        <f t="shared" si="61"/>
        <v>0</v>
      </c>
    </row>
    <row r="71" spans="1:7" x14ac:dyDescent="0.2">
      <c r="A71" s="24"/>
      <c r="B71" s="5"/>
      <c r="C71" s="5"/>
      <c r="D71" s="5"/>
      <c r="E71" s="5"/>
      <c r="F71" s="5"/>
      <c r="G71" s="5"/>
    </row>
    <row r="72" spans="1:7" ht="22.5" x14ac:dyDescent="0.2">
      <c r="A72" s="24" t="s">
        <v>26</v>
      </c>
      <c r="B72" s="5">
        <v>0</v>
      </c>
      <c r="C72" s="5">
        <v>0</v>
      </c>
      <c r="D72" s="5">
        <f t="shared" si="60"/>
        <v>0</v>
      </c>
      <c r="E72" s="5">
        <v>0</v>
      </c>
      <c r="F72" s="5">
        <v>0</v>
      </c>
      <c r="G72" s="5">
        <f t="shared" si="61"/>
        <v>0</v>
      </c>
    </row>
    <row r="73" spans="1:7" x14ac:dyDescent="0.2">
      <c r="A73" s="24"/>
      <c r="B73" s="5"/>
      <c r="C73" s="5"/>
      <c r="D73" s="5"/>
      <c r="E73" s="5"/>
      <c r="F73" s="5"/>
      <c r="G73" s="5"/>
    </row>
    <row r="74" spans="1:7" x14ac:dyDescent="0.2">
      <c r="A74" s="24" t="s">
        <v>128</v>
      </c>
      <c r="B74" s="5">
        <v>0</v>
      </c>
      <c r="C74" s="5">
        <v>0</v>
      </c>
      <c r="D74" s="5">
        <f t="shared" si="60"/>
        <v>0</v>
      </c>
      <c r="E74" s="5">
        <v>0</v>
      </c>
      <c r="F74" s="5">
        <v>0</v>
      </c>
      <c r="G74" s="5">
        <f t="shared" si="61"/>
        <v>0</v>
      </c>
    </row>
    <row r="75" spans="1:7" x14ac:dyDescent="0.2">
      <c r="A75" s="24"/>
      <c r="B75" s="5"/>
      <c r="C75" s="5"/>
      <c r="D75" s="5"/>
      <c r="E75" s="5"/>
      <c r="F75" s="5"/>
      <c r="G75" s="5"/>
    </row>
    <row r="76" spans="1:7" x14ac:dyDescent="0.2">
      <c r="A76" s="24" t="s">
        <v>14</v>
      </c>
      <c r="B76" s="5">
        <v>0</v>
      </c>
      <c r="C76" s="5">
        <v>0</v>
      </c>
      <c r="D76" s="5">
        <f t="shared" si="60"/>
        <v>0</v>
      </c>
      <c r="E76" s="5">
        <v>0</v>
      </c>
      <c r="F76" s="5">
        <v>0</v>
      </c>
      <c r="G76" s="5">
        <f t="shared" si="61"/>
        <v>0</v>
      </c>
    </row>
    <row r="77" spans="1:7" x14ac:dyDescent="0.2">
      <c r="A77" s="24"/>
      <c r="B77" s="5"/>
      <c r="C77" s="5"/>
      <c r="D77" s="5"/>
      <c r="E77" s="5"/>
      <c r="F77" s="5"/>
      <c r="G77" s="5"/>
    </row>
    <row r="78" spans="1:7" x14ac:dyDescent="0.2">
      <c r="A78" s="11" t="s">
        <v>50</v>
      </c>
      <c r="B78" s="16">
        <f t="shared" ref="B78:G78" si="62">SUM(B64:B76)</f>
        <v>18321405.77</v>
      </c>
      <c r="C78" s="16">
        <f t="shared" si="62"/>
        <v>1665253.95</v>
      </c>
      <c r="D78" s="16">
        <f t="shared" si="62"/>
        <v>19986659.719999999</v>
      </c>
      <c r="E78" s="16">
        <f t="shared" si="62"/>
        <v>19986659.719999999</v>
      </c>
      <c r="F78" s="16">
        <f t="shared" si="62"/>
        <v>19986659.719999999</v>
      </c>
      <c r="G78" s="16">
        <f t="shared" si="62"/>
        <v>0</v>
      </c>
    </row>
    <row r="80" spans="1:7" x14ac:dyDescent="0.2">
      <c r="A80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45:G45"/>
    <mergeCell ref="G60:G61"/>
    <mergeCell ref="G47:G48"/>
    <mergeCell ref="A59:G5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activeCell="A22" sqref="A2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168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162634023.19</v>
      </c>
      <c r="C6" s="13">
        <f t="shared" si="0"/>
        <v>16860584.859999999</v>
      </c>
      <c r="D6" s="13">
        <f t="shared" si="0"/>
        <v>179494608.05000001</v>
      </c>
      <c r="E6" s="13">
        <f t="shared" si="0"/>
        <v>168026402.40000001</v>
      </c>
      <c r="F6" s="13">
        <f t="shared" si="0"/>
        <v>157991924.84999999</v>
      </c>
      <c r="G6" s="13">
        <f t="shared" si="0"/>
        <v>11468205.650000012</v>
      </c>
    </row>
    <row r="7" spans="1:7" x14ac:dyDescent="0.2">
      <c r="A7" s="25" t="s">
        <v>40</v>
      </c>
      <c r="B7" s="5">
        <v>27648801.100000001</v>
      </c>
      <c r="C7" s="5">
        <v>13474807.32</v>
      </c>
      <c r="D7" s="5">
        <f>B7+C7</f>
        <v>41123608.420000002</v>
      </c>
      <c r="E7" s="5">
        <v>37579180.579999998</v>
      </c>
      <c r="F7" s="5">
        <v>28258868.75</v>
      </c>
      <c r="G7" s="5">
        <f>D7-E7</f>
        <v>3544427.8400000036</v>
      </c>
    </row>
    <row r="8" spans="1:7" x14ac:dyDescent="0.2">
      <c r="A8" s="25" t="s">
        <v>16</v>
      </c>
      <c r="B8" s="5">
        <v>507506.01</v>
      </c>
      <c r="C8" s="5">
        <v>-19500</v>
      </c>
      <c r="D8" s="5">
        <f t="shared" ref="D8:D14" si="1">B8+C8</f>
        <v>488006.01</v>
      </c>
      <c r="E8" s="5">
        <v>474648.96</v>
      </c>
      <c r="F8" s="5">
        <v>472312.76</v>
      </c>
      <c r="G8" s="5">
        <f t="shared" ref="G8:G14" si="2">D8-E8</f>
        <v>13357.049999999988</v>
      </c>
    </row>
    <row r="9" spans="1:7" x14ac:dyDescent="0.2">
      <c r="A9" s="25" t="s">
        <v>122</v>
      </c>
      <c r="B9" s="5">
        <v>22485851.039999999</v>
      </c>
      <c r="C9" s="5">
        <v>2770382.37</v>
      </c>
      <c r="D9" s="5">
        <f t="shared" si="1"/>
        <v>25256233.41</v>
      </c>
      <c r="E9" s="5">
        <v>22299003.390000001</v>
      </c>
      <c r="F9" s="5">
        <v>22032599.829999998</v>
      </c>
      <c r="G9" s="5">
        <f t="shared" si="2"/>
        <v>2957230.0199999996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5542990.2999999998</v>
      </c>
      <c r="C11" s="5">
        <v>-102306.17</v>
      </c>
      <c r="D11" s="5">
        <f t="shared" si="1"/>
        <v>5440684.1299999999</v>
      </c>
      <c r="E11" s="5">
        <v>5034955.8499999996</v>
      </c>
      <c r="F11" s="5">
        <v>5015172.9000000004</v>
      </c>
      <c r="G11" s="5">
        <f t="shared" si="2"/>
        <v>405728.28000000026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67854922.280000001</v>
      </c>
      <c r="C13" s="5">
        <v>-193352.71</v>
      </c>
      <c r="D13" s="5">
        <f t="shared" si="1"/>
        <v>67661569.570000008</v>
      </c>
      <c r="E13" s="5">
        <v>66126560</v>
      </c>
      <c r="F13" s="5">
        <v>65816654.57</v>
      </c>
      <c r="G13" s="5">
        <f t="shared" si="2"/>
        <v>1535009.5700000077</v>
      </c>
    </row>
    <row r="14" spans="1:7" x14ac:dyDescent="0.2">
      <c r="A14" s="25" t="s">
        <v>18</v>
      </c>
      <c r="B14" s="5">
        <v>38593952.460000001</v>
      </c>
      <c r="C14" s="5">
        <v>930554.05</v>
      </c>
      <c r="D14" s="5">
        <f t="shared" si="1"/>
        <v>39524506.509999998</v>
      </c>
      <c r="E14" s="5">
        <v>36512053.619999997</v>
      </c>
      <c r="F14" s="5">
        <v>36396316.039999999</v>
      </c>
      <c r="G14" s="5">
        <f t="shared" si="2"/>
        <v>3012452.8900000006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97478303.269999996</v>
      </c>
      <c r="C16" s="13">
        <f t="shared" si="3"/>
        <v>187116503.82999998</v>
      </c>
      <c r="D16" s="13">
        <f t="shared" si="3"/>
        <v>284594807.10000002</v>
      </c>
      <c r="E16" s="13">
        <f t="shared" si="3"/>
        <v>261604160.29999998</v>
      </c>
      <c r="F16" s="13">
        <f t="shared" si="3"/>
        <v>261481091.05000001</v>
      </c>
      <c r="G16" s="13">
        <f t="shared" si="3"/>
        <v>22990646.79999999</v>
      </c>
    </row>
    <row r="17" spans="1:7" x14ac:dyDescent="0.2">
      <c r="A17" s="25" t="s">
        <v>42</v>
      </c>
      <c r="B17" s="5">
        <v>7557041.7000000002</v>
      </c>
      <c r="C17" s="5">
        <v>3690813.14</v>
      </c>
      <c r="D17" s="5">
        <f>B17+C17</f>
        <v>11247854.84</v>
      </c>
      <c r="E17" s="5">
        <v>10676255.98</v>
      </c>
      <c r="F17" s="5">
        <v>10668571.220000001</v>
      </c>
      <c r="G17" s="5">
        <f t="shared" ref="G17:G23" si="4">D17-E17</f>
        <v>571598.8599999994</v>
      </c>
    </row>
    <row r="18" spans="1:7" x14ac:dyDescent="0.2">
      <c r="A18" s="25" t="s">
        <v>27</v>
      </c>
      <c r="B18" s="5">
        <v>62701556.450000003</v>
      </c>
      <c r="C18" s="5">
        <v>180548124.06999999</v>
      </c>
      <c r="D18" s="5">
        <f t="shared" ref="D18:D23" si="5">B18+C18</f>
        <v>243249680.51999998</v>
      </c>
      <c r="E18" s="5">
        <v>221793703.75999999</v>
      </c>
      <c r="F18" s="5">
        <v>221695486.99000001</v>
      </c>
      <c r="G18" s="5">
        <f t="shared" si="4"/>
        <v>21455976.75999999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10077631.380000001</v>
      </c>
      <c r="C20" s="5">
        <v>602407.19999999995</v>
      </c>
      <c r="D20" s="5">
        <f t="shared" si="5"/>
        <v>10680038.58</v>
      </c>
      <c r="E20" s="5">
        <v>10680038.58</v>
      </c>
      <c r="F20" s="5">
        <v>10680038.58</v>
      </c>
      <c r="G20" s="5">
        <f t="shared" si="4"/>
        <v>0</v>
      </c>
    </row>
    <row r="21" spans="1:7" x14ac:dyDescent="0.2">
      <c r="A21" s="25" t="s">
        <v>44</v>
      </c>
      <c r="B21" s="5">
        <v>5361898.7699999996</v>
      </c>
      <c r="C21" s="5">
        <v>-48629.14</v>
      </c>
      <c r="D21" s="5">
        <f t="shared" si="5"/>
        <v>5313269.63</v>
      </c>
      <c r="E21" s="5">
        <v>4774211.59</v>
      </c>
      <c r="F21" s="5">
        <v>4767742.76</v>
      </c>
      <c r="G21" s="5">
        <f t="shared" si="4"/>
        <v>539058.04</v>
      </c>
    </row>
    <row r="22" spans="1:7" x14ac:dyDescent="0.2">
      <c r="A22" s="25" t="s">
        <v>45</v>
      </c>
      <c r="B22" s="5">
        <v>10247420.93</v>
      </c>
      <c r="C22" s="5">
        <v>1914788.56</v>
      </c>
      <c r="D22" s="5">
        <f t="shared" si="5"/>
        <v>12162209.49</v>
      </c>
      <c r="E22" s="5">
        <v>11795332.939999999</v>
      </c>
      <c r="F22" s="5">
        <v>11787587.15</v>
      </c>
      <c r="G22" s="5">
        <f t="shared" si="4"/>
        <v>366876.55000000075</v>
      </c>
    </row>
    <row r="23" spans="1:7" x14ac:dyDescent="0.2">
      <c r="A23" s="25" t="s">
        <v>4</v>
      </c>
      <c r="B23" s="5">
        <v>1532754.04</v>
      </c>
      <c r="C23" s="5">
        <v>409000</v>
      </c>
      <c r="D23" s="5">
        <f t="shared" si="5"/>
        <v>1941754.04</v>
      </c>
      <c r="E23" s="5">
        <v>1884617.45</v>
      </c>
      <c r="F23" s="5">
        <v>1881664.35</v>
      </c>
      <c r="G23" s="5">
        <f t="shared" si="4"/>
        <v>57136.590000000084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10076395.859999999</v>
      </c>
      <c r="C25" s="13">
        <f t="shared" si="6"/>
        <v>10145431.429999998</v>
      </c>
      <c r="D25" s="13">
        <f t="shared" si="6"/>
        <v>20221827.290000003</v>
      </c>
      <c r="E25" s="13">
        <f t="shared" si="6"/>
        <v>18159245.079999998</v>
      </c>
      <c r="F25" s="13">
        <f t="shared" si="6"/>
        <v>18125740.809999999</v>
      </c>
      <c r="G25" s="13">
        <f t="shared" si="6"/>
        <v>2062582.2100000011</v>
      </c>
    </row>
    <row r="26" spans="1:7" x14ac:dyDescent="0.2">
      <c r="A26" s="25" t="s">
        <v>28</v>
      </c>
      <c r="B26" s="5">
        <v>4052345.24</v>
      </c>
      <c r="C26" s="5">
        <v>3534606.5</v>
      </c>
      <c r="D26" s="5">
        <f>B26+C26</f>
        <v>7586951.7400000002</v>
      </c>
      <c r="E26" s="5">
        <v>6996293.6699999999</v>
      </c>
      <c r="F26" s="5">
        <v>6971374.3099999996</v>
      </c>
      <c r="G26" s="5">
        <f t="shared" ref="G26:G34" si="7">D26-E26</f>
        <v>590658.0700000003</v>
      </c>
    </row>
    <row r="27" spans="1:7" x14ac:dyDescent="0.2">
      <c r="A27" s="25" t="s">
        <v>23</v>
      </c>
      <c r="B27" s="5">
        <v>0</v>
      </c>
      <c r="C27" s="5">
        <v>5849659.2000000002</v>
      </c>
      <c r="D27" s="5">
        <f t="shared" ref="D27:D34" si="8">B27+C27</f>
        <v>5849659.2000000002</v>
      </c>
      <c r="E27" s="5">
        <v>5288323</v>
      </c>
      <c r="F27" s="5">
        <v>5288323</v>
      </c>
      <c r="G27" s="5">
        <f t="shared" si="7"/>
        <v>561336.20000000019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2410202.29</v>
      </c>
      <c r="C31" s="5">
        <v>-97118.38</v>
      </c>
      <c r="D31" s="5">
        <f t="shared" si="8"/>
        <v>2313083.91</v>
      </c>
      <c r="E31" s="5">
        <v>2048019.95</v>
      </c>
      <c r="F31" s="5">
        <v>2044803.43</v>
      </c>
      <c r="G31" s="5">
        <f t="shared" si="7"/>
        <v>265063.9600000002</v>
      </c>
    </row>
    <row r="32" spans="1:7" x14ac:dyDescent="0.2">
      <c r="A32" s="25" t="s">
        <v>6</v>
      </c>
      <c r="B32" s="5">
        <v>2154511.14</v>
      </c>
      <c r="C32" s="5">
        <v>970652.5</v>
      </c>
      <c r="D32" s="5">
        <f t="shared" si="8"/>
        <v>3125163.64</v>
      </c>
      <c r="E32" s="5">
        <v>2530130.5699999998</v>
      </c>
      <c r="F32" s="5">
        <v>2530130.5699999998</v>
      </c>
      <c r="G32" s="5">
        <f t="shared" si="7"/>
        <v>595033.0700000003</v>
      </c>
    </row>
    <row r="33" spans="1:7" x14ac:dyDescent="0.2">
      <c r="A33" s="25" t="s">
        <v>48</v>
      </c>
      <c r="B33" s="5">
        <v>1459337.19</v>
      </c>
      <c r="C33" s="5">
        <v>-112368.39</v>
      </c>
      <c r="D33" s="5">
        <f t="shared" si="8"/>
        <v>1346968.8</v>
      </c>
      <c r="E33" s="5">
        <v>1296477.8899999999</v>
      </c>
      <c r="F33" s="5">
        <v>1291109.5</v>
      </c>
      <c r="G33" s="5">
        <f t="shared" si="7"/>
        <v>50490.910000000149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270188722.31999999</v>
      </c>
      <c r="C42" s="16">
        <f t="shared" si="12"/>
        <v>214122520.12</v>
      </c>
      <c r="D42" s="16">
        <f t="shared" si="12"/>
        <v>484311242.44000006</v>
      </c>
      <c r="E42" s="16">
        <f t="shared" si="12"/>
        <v>447789807.77999997</v>
      </c>
      <c r="F42" s="16">
        <f t="shared" si="12"/>
        <v>437598756.71000004</v>
      </c>
      <c r="G42" s="16">
        <f t="shared" si="12"/>
        <v>36521434.660000004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2025-01-30T20:02:20Z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