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CUENTA PUBLICA CUARTO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2" i="4" l="1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3" i="4" l="1"/>
  <c r="Q93" i="4"/>
  <c r="I93" i="4" l="1"/>
  <c r="H93" i="4"/>
  <c r="G93" i="4"/>
  <c r="N4" i="4" l="1"/>
  <c r="Q4" i="4"/>
  <c r="P4" i="4"/>
</calcChain>
</file>

<file path=xl/sharedStrings.xml><?xml version="1.0" encoding="utf-8"?>
<sst xmlns="http://schemas.openxmlformats.org/spreadsheetml/2006/main" count="645" uniqueCount="191">
  <si>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</si>
  <si>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</si>
  <si>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</si>
  <si>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</si>
  <si>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</si>
  <si>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</si>
  <si>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</si>
  <si>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</si>
  <si>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</si>
  <si>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</si>
  <si>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</si>
  <si>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</si>
  <si>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</si>
  <si>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</si>
  <si>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</si>
  <si>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</si>
  <si>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</si>
  <si>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</si>
  <si>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</si>
  <si>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</si>
  <si>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</si>
  <si>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E0004</t>
  </si>
  <si>
    <t>LEGALIDAD DE LOS INTERESES Y PATRIMONIO DEL MPIO</t>
  </si>
  <si>
    <t>5110</t>
  </si>
  <si>
    <t>BIENES MUEBLES</t>
  </si>
  <si>
    <t>SINDICO MUNICIPAL</t>
  </si>
  <si>
    <t>31111M410030000</t>
  </si>
  <si>
    <t>E0006</t>
  </si>
  <si>
    <t>ATENCION AGIL AL CIUDADANO</t>
  </si>
  <si>
    <t>SECRETARIA DEL H AYUNTAMIENTO</t>
  </si>
  <si>
    <t>31111M410050000</t>
  </si>
  <si>
    <t>E0009</t>
  </si>
  <si>
    <t>DESARROLLO DE LA ORGANIZACION COMERCIAL</t>
  </si>
  <si>
    <t>DIR FISCALIZACION DE ALCOHOLES Y DEL COM</t>
  </si>
  <si>
    <t>31111M410090000</t>
  </si>
  <si>
    <t>E0010</t>
  </si>
  <si>
    <t>ASESORIA JURIDICA A LOS ACTOS Y ACUERDOS DE AYTO</t>
  </si>
  <si>
    <t>DIRECCION JURIDICA</t>
  </si>
  <si>
    <t>31111M410140000</t>
  </si>
  <si>
    <t>E0012</t>
  </si>
  <si>
    <t>MEJORAMIENTO DE VIVIENDA</t>
  </si>
  <si>
    <t>DIRECCION DE DESARROLLO SOCIAL</t>
  </si>
  <si>
    <t>31111M410150000</t>
  </si>
  <si>
    <t>E0018</t>
  </si>
  <si>
    <t>PROFESIONALIZAR EL SECTOR TEXTIL</t>
  </si>
  <si>
    <t>DIRECCION DE DESARROLLO ECONOMICO</t>
  </si>
  <si>
    <t>31111M410170000</t>
  </si>
  <si>
    <t>E0019</t>
  </si>
  <si>
    <t>DESARROLLO URBANO ORDENADO</t>
  </si>
  <si>
    <t>DIRECCION DE DESARROLLO URBANO</t>
  </si>
  <si>
    <t>31111M410180000</t>
  </si>
  <si>
    <t>E0025</t>
  </si>
  <si>
    <t>PRESER-RESTAB EQUIL NATUR-POB MED PROT FLORA Y FAU</t>
  </si>
  <si>
    <t>DIRECCION DEL MEDIO AMBIENTE Y ORD TERR</t>
  </si>
  <si>
    <t>31111M410190000</t>
  </si>
  <si>
    <t>E0026</t>
  </si>
  <si>
    <t>PROGRAMA OPERATIVO COMUNICACION SOCIAL</t>
  </si>
  <si>
    <t>DIRECCION DE COMUNICACION SOCIAL</t>
  </si>
  <si>
    <t>31111M410210000</t>
  </si>
  <si>
    <t>E0028</t>
  </si>
  <si>
    <t>ACCION CIVICA Y CULTURAL</t>
  </si>
  <si>
    <t>DIRECCION DE EDUCACION Y CIVISMO</t>
  </si>
  <si>
    <t>31111M410220000</t>
  </si>
  <si>
    <t>E0031</t>
  </si>
  <si>
    <t>PROGRAMA PARA LA UNIVERSIDAD VIRTUAL UVEG</t>
  </si>
  <si>
    <t>E0032</t>
  </si>
  <si>
    <t>TRANSPARENCIA Y RENDICION DE CTAS ACCESO A INF PUB</t>
  </si>
  <si>
    <t>DIRECCION UNIDAD DE TRANSPARENCIA</t>
  </si>
  <si>
    <t>31111M410230000</t>
  </si>
  <si>
    <t>E0033</t>
  </si>
  <si>
    <t>SERVICIOS PUBLICOS MUNICIPALES DE CALIDAD</t>
  </si>
  <si>
    <t>DIRECCION DE SERVICIOS PUBLICOS</t>
  </si>
  <si>
    <t>31111M410240000</t>
  </si>
  <si>
    <t>E0040</t>
  </si>
  <si>
    <t>SEGURIDAD Y BIENESTAR SOCIAL</t>
  </si>
  <si>
    <t>DIRECCION DE SEGURIDAD PUBLICA</t>
  </si>
  <si>
    <t>31111M410250000</t>
  </si>
  <si>
    <t>E0044</t>
  </si>
  <si>
    <t>MEDIDAS DE SEGURIDAD MATERIA DE PROTECCION CIVIL</t>
  </si>
  <si>
    <t>DIRECCION DE PROTECCION CIVIL</t>
  </si>
  <si>
    <t>31111M410270000</t>
  </si>
  <si>
    <t>E0045</t>
  </si>
  <si>
    <t>IGUALDAD ENTRE MUJERES Y HOMBRES</t>
  </si>
  <si>
    <t>DIRECCION MUNICIPAL DE ATN PARA LA MUJER</t>
  </si>
  <si>
    <t>31111M410280000</t>
  </si>
  <si>
    <t>G0001</t>
  </si>
  <si>
    <t>FISCALIZACION Y COMERCIO REGLAMENTO DE ALCOHOLES</t>
  </si>
  <si>
    <t>K0002</t>
  </si>
  <si>
    <t>INFRAESTRUCTURA OBRA URBANA Y RURAL POR CONTRATO</t>
  </si>
  <si>
    <t>DIRECCION DE OBRAS PUBLICAS MUNICIPALES</t>
  </si>
  <si>
    <t>31111M410200000</t>
  </si>
  <si>
    <t>L0001</t>
  </si>
  <si>
    <t>JUSTICIA CONFIABLE EN MATERIA ADMINISTRATIVA</t>
  </si>
  <si>
    <t>JUZGADO MUNICIPAL</t>
  </si>
  <si>
    <t>31111M410120000</t>
  </si>
  <si>
    <t>M0001</t>
  </si>
  <si>
    <t>MANEJO EFICIENTE DE RECURSOS RECAUDADOS Y EROGADOS</t>
  </si>
  <si>
    <t>TESORERIA MUNICIPAL</t>
  </si>
  <si>
    <t>31111M410060000</t>
  </si>
  <si>
    <t>M0002</t>
  </si>
  <si>
    <t>EFICIENTAR LOS PROCESOS DE LA ADMINISTRACION</t>
  </si>
  <si>
    <t>DIRECCION DE SERVICIOS ADMINISTRATIVOS</t>
  </si>
  <si>
    <t>31111M410110000</t>
  </si>
  <si>
    <t>O0001</t>
  </si>
  <si>
    <t>FISCALIZACION Y CUMPLIM DE NORMATIVIDAD PARA MPIO</t>
  </si>
  <si>
    <t>CONTRALORIA MUNICIPAL</t>
  </si>
  <si>
    <t>31111M410100000</t>
  </si>
  <si>
    <t>P0001</t>
  </si>
  <si>
    <t>PLANEACION EVALUACION SEGUIMIENTO DEL PRESUPUESTO</t>
  </si>
  <si>
    <t>DIRECCION DE PLANEACION MUNICIPAL</t>
  </si>
  <si>
    <t>31111M410130000</t>
  </si>
  <si>
    <t>5150</t>
  </si>
  <si>
    <t>E0005</t>
  </si>
  <si>
    <t>PRESIDENCIA ATENCION CIUDADANA SATISFECHA</t>
  </si>
  <si>
    <t>PRESIDENCIA MUNICIPAL</t>
  </si>
  <si>
    <t>31111M410040000</t>
  </si>
  <si>
    <t>E0007</t>
  </si>
  <si>
    <t>MODERNIZACION DEL SISTEMA CATASTRAL ACTUALIZADO</t>
  </si>
  <si>
    <t>DIRECCION DE CATASTRO MUNICIPAL</t>
  </si>
  <si>
    <t>31111M410070000</t>
  </si>
  <si>
    <t>E0008</t>
  </si>
  <si>
    <t>MEJORAM D SERVICIOS INFORMATICOS Y ACTUALI DE TICS</t>
  </si>
  <si>
    <t>DIR TEC DE LA INF Y TELECOMUNICACION</t>
  </si>
  <si>
    <t>31111M410080000</t>
  </si>
  <si>
    <t>E0014</t>
  </si>
  <si>
    <t>FORT DE POLIT PUBL MED PART CIUDAD EN PROG RURALES</t>
  </si>
  <si>
    <t>DIRECCION DE DESARROLLO RURAL</t>
  </si>
  <si>
    <t>31111M410160000</t>
  </si>
  <si>
    <t>E0015</t>
  </si>
  <si>
    <t>FORMACION LABORAL DESARROLLO ECONOMICO</t>
  </si>
  <si>
    <t>E0024</t>
  </si>
  <si>
    <t>PRESERV Y RESTAB EQUIL NATURAL-POB MED PROT ANIMAL</t>
  </si>
  <si>
    <t>E0041</t>
  </si>
  <si>
    <t>ATENCION Y PREVENCION DE RIESGOS</t>
  </si>
  <si>
    <t>E0052</t>
  </si>
  <si>
    <t>ARCHIVO HISTORICO</t>
  </si>
  <si>
    <t>COORDINACION DE ARCHIVO MUNICIPAL</t>
  </si>
  <si>
    <t>31111M410300000</t>
  </si>
  <si>
    <t>5190</t>
  </si>
  <si>
    <t>E0001</t>
  </si>
  <si>
    <t>PRESIDENTE ATENCION CIUDADANA Y GUBERNAMENTAL</t>
  </si>
  <si>
    <t>5210</t>
  </si>
  <si>
    <t>PRESIDENTE MUNICIPAL</t>
  </si>
  <si>
    <t>31111M410010000</t>
  </si>
  <si>
    <t>5310</t>
  </si>
  <si>
    <t>E0002</t>
  </si>
  <si>
    <t>VIGILAR ACUERDOS DEL AYUNTAMIENTO</t>
  </si>
  <si>
    <t>5410</t>
  </si>
  <si>
    <t>REGIDORES MUNICIPALES</t>
  </si>
  <si>
    <t>31111M410020000</t>
  </si>
  <si>
    <t>E0035</t>
  </si>
  <si>
    <t>CONCIENTIZA CIUDADANOS EN SEPARACION DE DESECHOS</t>
  </si>
  <si>
    <t>5490</t>
  </si>
  <si>
    <t>5640</t>
  </si>
  <si>
    <t>E0017</t>
  </si>
  <si>
    <t>CONTRIB AL DESARR ECONOMICO MED PROMOC DEL TURISMO</t>
  </si>
  <si>
    <t>5650</t>
  </si>
  <si>
    <t>E0042</t>
  </si>
  <si>
    <t>MOVILIDAD REGLAMENTAL Y AGIL</t>
  </si>
  <si>
    <t>DIRECCION DE TRANSITO Y TRANSPORTE</t>
  </si>
  <si>
    <t>31111M410260000</t>
  </si>
  <si>
    <t>5660</t>
  </si>
  <si>
    <t>K0001</t>
  </si>
  <si>
    <t>INFRAESTRUCTURA URBANA OBRAS POR ADMINISTRACION</t>
  </si>
  <si>
    <t>5670</t>
  </si>
  <si>
    <t>E0034</t>
  </si>
  <si>
    <t>ALUMBRADO PUBLICO DEL MUNICIPIO EN BUEN ESTADO</t>
  </si>
  <si>
    <t>E0037</t>
  </si>
  <si>
    <t>PROMOVER EL USO DE AGUA TRATADA</t>
  </si>
  <si>
    <t>E0038</t>
  </si>
  <si>
    <t>MEJORAR EL MANTENIMIENTO DE LAS AREAS VERDES</t>
  </si>
  <si>
    <t>5690</t>
  </si>
  <si>
    <t>K000501</t>
  </si>
  <si>
    <t>INFRAESTRUCTURA DE OBRA PAVIMENTACIONES ZONA URBAN</t>
  </si>
  <si>
    <t>6120</t>
  </si>
  <si>
    <t>OBRA</t>
  </si>
  <si>
    <t>K000701</t>
  </si>
  <si>
    <t>INFRA DE OBRAS EN BIENES MUNICIPALES</t>
  </si>
  <si>
    <t>6140</t>
  </si>
  <si>
    <t>K000301</t>
  </si>
  <si>
    <t>INFRAESTRUCTURA DE OBRA DRENAJES ZONA URBANA</t>
  </si>
  <si>
    <t>K000401</t>
  </si>
  <si>
    <t>INFRAESTRUCTURA DE OBRA ELECTRIFICACIONES ZONA URB</t>
  </si>
  <si>
    <t>K000402</t>
  </si>
  <si>
    <t>INFRAESTRUCTURA DE OBRA ELECTRIFICACIONES ZONA RUR</t>
  </si>
  <si>
    <t>K000502</t>
  </si>
  <si>
    <t>INFRAESTRUCTURA DE OBRA PAVIMENTACIONES ZONA RURAL</t>
  </si>
  <si>
    <t>K000601</t>
  </si>
  <si>
    <t>INFRAESTRUCTURA DE OBRA CAMINOS RURALES</t>
  </si>
  <si>
    <t>6150</t>
  </si>
  <si>
    <t>Municipio de Uriangato Gto.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</si>
</sst>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workbookViewId="0">
      <selection activeCell="B10" sqref="B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190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6550</v>
      </c>
      <c r="I4" s="10">
        <v>6550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10000</v>
      </c>
      <c r="H5" s="10">
        <v>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6500</v>
      </c>
      <c r="H6" s="10">
        <v>3900</v>
      </c>
      <c r="I6" s="10">
        <v>3900</v>
      </c>
      <c r="J6" s="5"/>
      <c r="K6" s="5"/>
      <c r="L6" s="5"/>
      <c r="M6" s="8" t="s">
        <v>17</v>
      </c>
      <c r="N6" s="7">
        <f>IF(G6&gt;0,I6/G6,0)</f>
        <v>0.6</v>
      </c>
      <c r="O6" s="7">
        <f>IF(H6&gt;0,I6/H6,0)</f>
        <v>1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12000</v>
      </c>
      <c r="H7" s="10">
        <v>12000</v>
      </c>
      <c r="I7" s="10">
        <v>11740</v>
      </c>
      <c r="J7" s="5"/>
      <c r="K7" s="5"/>
      <c r="L7" s="5"/>
      <c r="M7" s="8" t="s">
        <v>17</v>
      </c>
      <c r="N7" s="7">
        <f>IF(G7&gt;0,I7/G7,0)</f>
        <v>0.97833333333333339</v>
      </c>
      <c r="O7" s="7">
        <f>IF(H7&gt;0,I7/H7,0)</f>
        <v>0.97833333333333339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39</v>
      </c>
      <c r="B8" s="12" t="s">
        <v>40</v>
      </c>
      <c r="C8" s="12" t="s">
        <v>23</v>
      </c>
      <c r="D8" s="12" t="s">
        <v>24</v>
      </c>
      <c r="E8" s="12" t="s">
        <v>42</v>
      </c>
      <c r="F8" s="12" t="s">
        <v>41</v>
      </c>
      <c r="G8" s="10">
        <v>6000</v>
      </c>
      <c r="H8" s="10">
        <v>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43</v>
      </c>
      <c r="B9" s="12" t="s">
        <v>44</v>
      </c>
      <c r="C9" s="12" t="s">
        <v>23</v>
      </c>
      <c r="D9" s="12" t="s">
        <v>24</v>
      </c>
      <c r="E9" s="12" t="s">
        <v>46</v>
      </c>
      <c r="F9" s="12" t="s">
        <v>45</v>
      </c>
      <c r="G9" s="10">
        <v>0</v>
      </c>
      <c r="H9" s="10">
        <v>20000</v>
      </c>
      <c r="I9" s="10">
        <v>16240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0.81200000000000006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47</v>
      </c>
      <c r="B10" s="12" t="s">
        <v>48</v>
      </c>
      <c r="C10" s="12" t="s">
        <v>23</v>
      </c>
      <c r="D10" s="12" t="s">
        <v>24</v>
      </c>
      <c r="E10" s="12" t="s">
        <v>50</v>
      </c>
      <c r="F10" s="12" t="s">
        <v>49</v>
      </c>
      <c r="G10" s="10">
        <v>8000</v>
      </c>
      <c r="H10" s="10">
        <v>0</v>
      </c>
      <c r="I10" s="10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51</v>
      </c>
      <c r="B11" s="12" t="s">
        <v>52</v>
      </c>
      <c r="C11" s="12" t="s">
        <v>23</v>
      </c>
      <c r="D11" s="12" t="s">
        <v>24</v>
      </c>
      <c r="E11" s="12" t="s">
        <v>54</v>
      </c>
      <c r="F11" s="12" t="s">
        <v>53</v>
      </c>
      <c r="G11" s="10">
        <v>5000</v>
      </c>
      <c r="H11" s="10">
        <v>0</v>
      </c>
      <c r="I11" s="10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55</v>
      </c>
      <c r="B12" s="12" t="s">
        <v>56</v>
      </c>
      <c r="C12" s="12" t="s">
        <v>23</v>
      </c>
      <c r="D12" s="12" t="s">
        <v>24</v>
      </c>
      <c r="E12" s="12" t="s">
        <v>58</v>
      </c>
      <c r="F12" s="12" t="s">
        <v>57</v>
      </c>
      <c r="G12" s="10">
        <v>15000</v>
      </c>
      <c r="H12" s="10">
        <v>0</v>
      </c>
      <c r="I12" s="10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59</v>
      </c>
      <c r="B13" s="12" t="s">
        <v>60</v>
      </c>
      <c r="C13" s="12" t="s">
        <v>23</v>
      </c>
      <c r="D13" s="12" t="s">
        <v>24</v>
      </c>
      <c r="E13" s="12" t="s">
        <v>62</v>
      </c>
      <c r="F13" s="12" t="s">
        <v>61</v>
      </c>
      <c r="G13" s="10">
        <v>0</v>
      </c>
      <c r="H13" s="10">
        <v>0</v>
      </c>
      <c r="I13" s="10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63</v>
      </c>
      <c r="B14" s="12" t="s">
        <v>64</v>
      </c>
      <c r="C14" s="12" t="s">
        <v>23</v>
      </c>
      <c r="D14" s="12" t="s">
        <v>24</v>
      </c>
      <c r="E14" s="12" t="s">
        <v>62</v>
      </c>
      <c r="F14" s="12" t="s">
        <v>61</v>
      </c>
      <c r="G14" s="10">
        <v>5000</v>
      </c>
      <c r="H14" s="10">
        <v>5000</v>
      </c>
      <c r="I14" s="10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65</v>
      </c>
      <c r="B15" s="12" t="s">
        <v>66</v>
      </c>
      <c r="C15" s="12" t="s">
        <v>23</v>
      </c>
      <c r="D15" s="12" t="s">
        <v>24</v>
      </c>
      <c r="E15" s="12" t="s">
        <v>68</v>
      </c>
      <c r="F15" s="12" t="s">
        <v>67</v>
      </c>
      <c r="G15" s="10">
        <v>7000</v>
      </c>
      <c r="H15" s="10">
        <v>7000</v>
      </c>
      <c r="I15" s="10">
        <v>2520</v>
      </c>
      <c r="J15" s="5"/>
      <c r="K15" s="5"/>
      <c r="L15" s="5"/>
      <c r="M15" s="8" t="s">
        <v>17</v>
      </c>
      <c r="N15" s="7">
        <f>IF(G15&gt;0,I15/G15,0)</f>
        <v>0.36</v>
      </c>
      <c r="O15" s="7">
        <f>IF(H15&gt;0,I15/H15,0)</f>
        <v>0.36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69</v>
      </c>
      <c r="B16" s="12" t="s">
        <v>70</v>
      </c>
      <c r="C16" s="12" t="s">
        <v>23</v>
      </c>
      <c r="D16" s="12" t="s">
        <v>24</v>
      </c>
      <c r="E16" s="12" t="s">
        <v>72</v>
      </c>
      <c r="F16" s="12" t="s">
        <v>71</v>
      </c>
      <c r="G16" s="10">
        <v>5000</v>
      </c>
      <c r="H16" s="10">
        <v>5000</v>
      </c>
      <c r="I16" s="10">
        <v>4950</v>
      </c>
      <c r="J16" s="5"/>
      <c r="K16" s="5"/>
      <c r="L16" s="5"/>
      <c r="M16" s="8" t="s">
        <v>17</v>
      </c>
      <c r="N16" s="7">
        <f>IF(G16&gt;0,I16/G16,0)</f>
        <v>0.99</v>
      </c>
      <c r="O16" s="7">
        <f>IF(H16&gt;0,I16/H16,0)</f>
        <v>0.99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73</v>
      </c>
      <c r="B17" s="12" t="s">
        <v>74</v>
      </c>
      <c r="C17" s="12" t="s">
        <v>23</v>
      </c>
      <c r="D17" s="12" t="s">
        <v>24</v>
      </c>
      <c r="E17" s="12" t="s">
        <v>76</v>
      </c>
      <c r="F17" s="12" t="s">
        <v>75</v>
      </c>
      <c r="G17" s="10">
        <v>5000</v>
      </c>
      <c r="H17" s="10">
        <v>0</v>
      </c>
      <c r="I17" s="1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77</v>
      </c>
      <c r="B18" s="12" t="s">
        <v>78</v>
      </c>
      <c r="C18" s="12" t="s">
        <v>23</v>
      </c>
      <c r="D18" s="12" t="s">
        <v>24</v>
      </c>
      <c r="E18" s="12" t="s">
        <v>80</v>
      </c>
      <c r="F18" s="12" t="s">
        <v>79</v>
      </c>
      <c r="G18" s="10">
        <v>20000</v>
      </c>
      <c r="H18" s="10">
        <v>20000</v>
      </c>
      <c r="I18" s="10">
        <v>19200</v>
      </c>
      <c r="J18" s="5"/>
      <c r="K18" s="5"/>
      <c r="L18" s="5"/>
      <c r="M18" s="8" t="s">
        <v>17</v>
      </c>
      <c r="N18" s="7">
        <f>IF(G18&gt;0,I18/G18,0)</f>
        <v>0.96</v>
      </c>
      <c r="O18" s="7">
        <f>IF(H18&gt;0,I18/H18,0)</f>
        <v>0.96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81</v>
      </c>
      <c r="B19" s="12" t="s">
        <v>82</v>
      </c>
      <c r="C19" s="12" t="s">
        <v>23</v>
      </c>
      <c r="D19" s="12" t="s">
        <v>24</v>
      </c>
      <c r="E19" s="12" t="s">
        <v>84</v>
      </c>
      <c r="F19" s="12" t="s">
        <v>83</v>
      </c>
      <c r="G19" s="10">
        <v>3000</v>
      </c>
      <c r="H19" s="10">
        <v>3000</v>
      </c>
      <c r="I19" s="10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85</v>
      </c>
      <c r="B20" s="12" t="s">
        <v>86</v>
      </c>
      <c r="C20" s="12" t="s">
        <v>23</v>
      </c>
      <c r="D20" s="12" t="s">
        <v>24</v>
      </c>
      <c r="E20" s="12" t="s">
        <v>34</v>
      </c>
      <c r="F20" s="12" t="s">
        <v>33</v>
      </c>
      <c r="G20" s="10">
        <v>6847</v>
      </c>
      <c r="H20" s="10">
        <v>0</v>
      </c>
      <c r="I20" s="10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87</v>
      </c>
      <c r="B21" s="12" t="s">
        <v>88</v>
      </c>
      <c r="C21" s="12" t="s">
        <v>23</v>
      </c>
      <c r="D21" s="12" t="s">
        <v>24</v>
      </c>
      <c r="E21" s="12" t="s">
        <v>90</v>
      </c>
      <c r="F21" s="12" t="s">
        <v>89</v>
      </c>
      <c r="G21" s="10">
        <v>150000</v>
      </c>
      <c r="H21" s="10">
        <v>0</v>
      </c>
      <c r="I21" s="10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91</v>
      </c>
      <c r="B22" s="12" t="s">
        <v>92</v>
      </c>
      <c r="C22" s="12" t="s">
        <v>23</v>
      </c>
      <c r="D22" s="12" t="s">
        <v>24</v>
      </c>
      <c r="E22" s="12" t="s">
        <v>94</v>
      </c>
      <c r="F22" s="12" t="s">
        <v>93</v>
      </c>
      <c r="G22" s="10">
        <v>10000</v>
      </c>
      <c r="H22" s="10">
        <v>6500</v>
      </c>
      <c r="I22" s="10">
        <v>6500</v>
      </c>
      <c r="J22" s="5"/>
      <c r="K22" s="5"/>
      <c r="L22" s="5"/>
      <c r="M22" s="8" t="s">
        <v>17</v>
      </c>
      <c r="N22" s="7">
        <f>IF(G22&gt;0,I22/G22,0)</f>
        <v>0.65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95</v>
      </c>
      <c r="B23" s="12" t="s">
        <v>96</v>
      </c>
      <c r="C23" s="12" t="s">
        <v>23</v>
      </c>
      <c r="D23" s="12" t="s">
        <v>24</v>
      </c>
      <c r="E23" s="12" t="s">
        <v>98</v>
      </c>
      <c r="F23" s="12" t="s">
        <v>97</v>
      </c>
      <c r="G23" s="10">
        <v>12000</v>
      </c>
      <c r="H23" s="10">
        <v>9900</v>
      </c>
      <c r="I23" s="10">
        <v>9900</v>
      </c>
      <c r="J23" s="5"/>
      <c r="K23" s="5"/>
      <c r="L23" s="5"/>
      <c r="M23" s="8" t="s">
        <v>17</v>
      </c>
      <c r="N23" s="7">
        <f>IF(G23&gt;0,I23/G23,0)</f>
        <v>0.82499999999999996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99</v>
      </c>
      <c r="B24" s="12" t="s">
        <v>100</v>
      </c>
      <c r="C24" s="12" t="s">
        <v>23</v>
      </c>
      <c r="D24" s="12" t="s">
        <v>24</v>
      </c>
      <c r="E24" s="12" t="s">
        <v>102</v>
      </c>
      <c r="F24" s="12" t="s">
        <v>101</v>
      </c>
      <c r="G24" s="10">
        <v>10000</v>
      </c>
      <c r="H24" s="10">
        <v>32950.379999999997</v>
      </c>
      <c r="I24" s="10">
        <v>32950.379999999997</v>
      </c>
      <c r="J24" s="5"/>
      <c r="K24" s="5"/>
      <c r="L24" s="5"/>
      <c r="M24" s="8" t="s">
        <v>17</v>
      </c>
      <c r="N24" s="7">
        <f>IF(G24&gt;0,I24/G24,0)</f>
        <v>3.2950379999999999</v>
      </c>
      <c r="O24" s="7">
        <f>IF(H24&gt;0,I24/H24,0)</f>
        <v>1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103</v>
      </c>
      <c r="B25" s="12" t="s">
        <v>104</v>
      </c>
      <c r="C25" s="12" t="s">
        <v>23</v>
      </c>
      <c r="D25" s="12" t="s">
        <v>24</v>
      </c>
      <c r="E25" s="12" t="s">
        <v>106</v>
      </c>
      <c r="F25" s="12" t="s">
        <v>105</v>
      </c>
      <c r="G25" s="10">
        <v>10000</v>
      </c>
      <c r="H25" s="10">
        <v>0</v>
      </c>
      <c r="I25" s="10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107</v>
      </c>
      <c r="B26" s="12" t="s">
        <v>108</v>
      </c>
      <c r="C26" s="12" t="s">
        <v>23</v>
      </c>
      <c r="D26" s="12" t="s">
        <v>24</v>
      </c>
      <c r="E26" s="12" t="s">
        <v>110</v>
      </c>
      <c r="F26" s="12" t="s">
        <v>109</v>
      </c>
      <c r="G26" s="10">
        <v>20982.14</v>
      </c>
      <c r="H26" s="10">
        <v>20982.14</v>
      </c>
      <c r="I26" s="10">
        <v>14499.99</v>
      </c>
      <c r="J26" s="5"/>
      <c r="K26" s="5"/>
      <c r="L26" s="5"/>
      <c r="M26" s="8" t="s">
        <v>17</v>
      </c>
      <c r="N26" s="7">
        <f>IF(G26&gt;0,I26/G26,0)</f>
        <v>0.69106344729374602</v>
      </c>
      <c r="O26" s="7">
        <f>IF(H26&gt;0,I26/H26,0)</f>
        <v>0.69106344729374602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21</v>
      </c>
      <c r="B27" s="12" t="s">
        <v>22</v>
      </c>
      <c r="C27" s="12" t="s">
        <v>111</v>
      </c>
      <c r="D27" s="12" t="s">
        <v>24</v>
      </c>
      <c r="E27" s="12" t="s">
        <v>26</v>
      </c>
      <c r="F27" s="12" t="s">
        <v>25</v>
      </c>
      <c r="G27" s="10">
        <v>20000</v>
      </c>
      <c r="H27" s="10">
        <v>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112</v>
      </c>
      <c r="B28" s="12" t="s">
        <v>113</v>
      </c>
      <c r="C28" s="12" t="s">
        <v>111</v>
      </c>
      <c r="D28" s="12" t="s">
        <v>24</v>
      </c>
      <c r="E28" s="12" t="s">
        <v>115</v>
      </c>
      <c r="F28" s="12" t="s">
        <v>114</v>
      </c>
      <c r="G28" s="10">
        <v>50000</v>
      </c>
      <c r="H28" s="10">
        <v>0</v>
      </c>
      <c r="I28" s="10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27</v>
      </c>
      <c r="B29" s="12" t="s">
        <v>28</v>
      </c>
      <c r="C29" s="12" t="s">
        <v>111</v>
      </c>
      <c r="D29" s="12" t="s">
        <v>24</v>
      </c>
      <c r="E29" s="12" t="s">
        <v>30</v>
      </c>
      <c r="F29" s="12" t="s">
        <v>29</v>
      </c>
      <c r="G29" s="10">
        <v>20000</v>
      </c>
      <c r="H29" s="10">
        <v>0</v>
      </c>
      <c r="I29" s="10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116</v>
      </c>
      <c r="B30" s="12" t="s">
        <v>117</v>
      </c>
      <c r="C30" s="12" t="s">
        <v>111</v>
      </c>
      <c r="D30" s="12" t="s">
        <v>24</v>
      </c>
      <c r="E30" s="12" t="s">
        <v>119</v>
      </c>
      <c r="F30" s="12" t="s">
        <v>118</v>
      </c>
      <c r="G30" s="10">
        <v>26258.35</v>
      </c>
      <c r="H30" s="10">
        <v>0</v>
      </c>
      <c r="I30" s="10">
        <v>0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120</v>
      </c>
      <c r="B31" s="12" t="s">
        <v>121</v>
      </c>
      <c r="C31" s="12" t="s">
        <v>111</v>
      </c>
      <c r="D31" s="12" t="s">
        <v>24</v>
      </c>
      <c r="E31" s="12" t="s">
        <v>123</v>
      </c>
      <c r="F31" s="12" t="s">
        <v>122</v>
      </c>
      <c r="G31" s="10">
        <v>60000</v>
      </c>
      <c r="H31" s="10">
        <v>19749.990000000002</v>
      </c>
      <c r="I31" s="10">
        <v>19749.990000000002</v>
      </c>
      <c r="J31" s="5"/>
      <c r="K31" s="5"/>
      <c r="L31" s="5"/>
      <c r="M31" s="8" t="s">
        <v>17</v>
      </c>
      <c r="N31" s="7">
        <f>IF(G31&gt;0,I31/G31,0)</f>
        <v>0.32916650000000003</v>
      </c>
      <c r="O31" s="7">
        <f>IF(H31&gt;0,I31/H31,0)</f>
        <v>1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31</v>
      </c>
      <c r="B32" s="12" t="s">
        <v>32</v>
      </c>
      <c r="C32" s="12" t="s">
        <v>111</v>
      </c>
      <c r="D32" s="12" t="s">
        <v>24</v>
      </c>
      <c r="E32" s="12" t="s">
        <v>34</v>
      </c>
      <c r="F32" s="12" t="s">
        <v>33</v>
      </c>
      <c r="G32" s="10">
        <v>10000</v>
      </c>
      <c r="H32" s="10">
        <v>0</v>
      </c>
      <c r="I32" s="10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35</v>
      </c>
      <c r="B33" s="12" t="s">
        <v>36</v>
      </c>
      <c r="C33" s="12" t="s">
        <v>111</v>
      </c>
      <c r="D33" s="12" t="s">
        <v>24</v>
      </c>
      <c r="E33" s="12" t="s">
        <v>38</v>
      </c>
      <c r="F33" s="12" t="s">
        <v>37</v>
      </c>
      <c r="G33" s="10">
        <v>14742.86</v>
      </c>
      <c r="H33" s="10">
        <v>10742.86</v>
      </c>
      <c r="I33" s="10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39</v>
      </c>
      <c r="B34" s="12" t="s">
        <v>40</v>
      </c>
      <c r="C34" s="12" t="s">
        <v>111</v>
      </c>
      <c r="D34" s="12" t="s">
        <v>24</v>
      </c>
      <c r="E34" s="12" t="s">
        <v>42</v>
      </c>
      <c r="F34" s="12" t="s">
        <v>41</v>
      </c>
      <c r="G34" s="10">
        <v>8633.42</v>
      </c>
      <c r="H34" s="10">
        <v>8633.42</v>
      </c>
      <c r="I34" s="10">
        <v>5200</v>
      </c>
      <c r="J34" s="5"/>
      <c r="K34" s="5"/>
      <c r="L34" s="5"/>
      <c r="M34" s="8" t="s">
        <v>17</v>
      </c>
      <c r="N34" s="7">
        <f>IF(G34&gt;0,I34/G34,0)</f>
        <v>0.60231055595580896</v>
      </c>
      <c r="O34" s="7">
        <f>IF(H34&gt;0,I34/H34,0)</f>
        <v>0.60231055595580896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124</v>
      </c>
      <c r="B35" s="12" t="s">
        <v>125</v>
      </c>
      <c r="C35" s="12" t="s">
        <v>111</v>
      </c>
      <c r="D35" s="12" t="s">
        <v>24</v>
      </c>
      <c r="E35" s="12" t="s">
        <v>127</v>
      </c>
      <c r="F35" s="12" t="s">
        <v>126</v>
      </c>
      <c r="G35" s="10">
        <v>14700</v>
      </c>
      <c r="H35" s="10">
        <v>10700</v>
      </c>
      <c r="I35" s="10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128</v>
      </c>
      <c r="B36" s="12" t="s">
        <v>129</v>
      </c>
      <c r="C36" s="12" t="s">
        <v>111</v>
      </c>
      <c r="D36" s="12" t="s">
        <v>24</v>
      </c>
      <c r="E36" s="12" t="s">
        <v>46</v>
      </c>
      <c r="F36" s="12" t="s">
        <v>45</v>
      </c>
      <c r="G36" s="10">
        <v>20000</v>
      </c>
      <c r="H36" s="10">
        <v>10600</v>
      </c>
      <c r="I36" s="10">
        <v>10600</v>
      </c>
      <c r="J36" s="5"/>
      <c r="K36" s="5"/>
      <c r="L36" s="5"/>
      <c r="M36" s="8" t="s">
        <v>17</v>
      </c>
      <c r="N36" s="7">
        <f>IF(G36&gt;0,I36/G36,0)</f>
        <v>0.53</v>
      </c>
      <c r="O36" s="7">
        <f>IF(H36&gt;0,I36/H36,0)</f>
        <v>1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47</v>
      </c>
      <c r="B37" s="12" t="s">
        <v>48</v>
      </c>
      <c r="C37" s="12" t="s">
        <v>111</v>
      </c>
      <c r="D37" s="12" t="s">
        <v>24</v>
      </c>
      <c r="E37" s="12" t="s">
        <v>50</v>
      </c>
      <c r="F37" s="12" t="s">
        <v>49</v>
      </c>
      <c r="G37" s="10">
        <v>8000</v>
      </c>
      <c r="H37" s="10">
        <v>0</v>
      </c>
      <c r="I37" s="10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130</v>
      </c>
      <c r="B38" s="12" t="s">
        <v>131</v>
      </c>
      <c r="C38" s="12" t="s">
        <v>111</v>
      </c>
      <c r="D38" s="12" t="s">
        <v>24</v>
      </c>
      <c r="E38" s="12" t="s">
        <v>54</v>
      </c>
      <c r="F38" s="12" t="s">
        <v>53</v>
      </c>
      <c r="G38" s="10">
        <v>0</v>
      </c>
      <c r="H38" s="10">
        <v>10000</v>
      </c>
      <c r="I38" s="10">
        <v>9800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0.98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55</v>
      </c>
      <c r="B39" s="12" t="s">
        <v>56</v>
      </c>
      <c r="C39" s="12" t="s">
        <v>111</v>
      </c>
      <c r="D39" s="12" t="s">
        <v>24</v>
      </c>
      <c r="E39" s="12" t="s">
        <v>58</v>
      </c>
      <c r="F39" s="12" t="s">
        <v>57</v>
      </c>
      <c r="G39" s="10">
        <v>23000</v>
      </c>
      <c r="H39" s="10">
        <v>0</v>
      </c>
      <c r="I39" s="1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59</v>
      </c>
      <c r="B40" s="12" t="s">
        <v>60</v>
      </c>
      <c r="C40" s="12" t="s">
        <v>111</v>
      </c>
      <c r="D40" s="12" t="s">
        <v>24</v>
      </c>
      <c r="E40" s="12" t="s">
        <v>62</v>
      </c>
      <c r="F40" s="12" t="s">
        <v>61</v>
      </c>
      <c r="G40" s="10">
        <v>20000</v>
      </c>
      <c r="H40" s="10">
        <v>21950</v>
      </c>
      <c r="I40" s="10">
        <v>21950</v>
      </c>
      <c r="J40" s="5"/>
      <c r="K40" s="5"/>
      <c r="L40" s="5"/>
      <c r="M40" s="8" t="s">
        <v>17</v>
      </c>
      <c r="N40" s="7">
        <f>IF(G40&gt;0,I40/G40,0)</f>
        <v>1.0974999999999999</v>
      </c>
      <c r="O40" s="7">
        <f>IF(H40&gt;0,I40/H40,0)</f>
        <v>1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65</v>
      </c>
      <c r="B41" s="12" t="s">
        <v>66</v>
      </c>
      <c r="C41" s="12" t="s">
        <v>111</v>
      </c>
      <c r="D41" s="12" t="s">
        <v>24</v>
      </c>
      <c r="E41" s="12" t="s">
        <v>68</v>
      </c>
      <c r="F41" s="12" t="s">
        <v>67</v>
      </c>
      <c r="G41" s="10">
        <v>9000</v>
      </c>
      <c r="H41" s="10">
        <v>9000</v>
      </c>
      <c r="I41" s="1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69</v>
      </c>
      <c r="B42" s="12" t="s">
        <v>70</v>
      </c>
      <c r="C42" s="12" t="s">
        <v>111</v>
      </c>
      <c r="D42" s="12" t="s">
        <v>24</v>
      </c>
      <c r="E42" s="12" t="s">
        <v>72</v>
      </c>
      <c r="F42" s="12" t="s">
        <v>71</v>
      </c>
      <c r="G42" s="10">
        <v>10000</v>
      </c>
      <c r="H42" s="10">
        <v>0</v>
      </c>
      <c r="I42" s="10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132</v>
      </c>
      <c r="B43" s="12" t="s">
        <v>133</v>
      </c>
      <c r="C43" s="12" t="s">
        <v>111</v>
      </c>
      <c r="D43" s="12" t="s">
        <v>24</v>
      </c>
      <c r="E43" s="12" t="s">
        <v>76</v>
      </c>
      <c r="F43" s="12" t="s">
        <v>75</v>
      </c>
      <c r="G43" s="10">
        <v>8000</v>
      </c>
      <c r="H43" s="10">
        <v>0</v>
      </c>
      <c r="I43" s="10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77</v>
      </c>
      <c r="B44" s="12" t="s">
        <v>78</v>
      </c>
      <c r="C44" s="12" t="s">
        <v>111</v>
      </c>
      <c r="D44" s="12" t="s">
        <v>24</v>
      </c>
      <c r="E44" s="12" t="s">
        <v>80</v>
      </c>
      <c r="F44" s="12" t="s">
        <v>79</v>
      </c>
      <c r="G44" s="10">
        <v>10000</v>
      </c>
      <c r="H44" s="10">
        <v>10000</v>
      </c>
      <c r="I44" s="10">
        <v>9990</v>
      </c>
      <c r="J44" s="5"/>
      <c r="K44" s="5"/>
      <c r="L44" s="5"/>
      <c r="M44" s="8" t="s">
        <v>17</v>
      </c>
      <c r="N44" s="7">
        <f>IF(G44&gt;0,I44/G44,0)</f>
        <v>0.999</v>
      </c>
      <c r="O44" s="7">
        <f>IF(H44&gt;0,I44/H44,0)</f>
        <v>0.999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81</v>
      </c>
      <c r="B45" s="12" t="s">
        <v>82</v>
      </c>
      <c r="C45" s="12" t="s">
        <v>111</v>
      </c>
      <c r="D45" s="12" t="s">
        <v>24</v>
      </c>
      <c r="E45" s="12" t="s">
        <v>84</v>
      </c>
      <c r="F45" s="12" t="s">
        <v>83</v>
      </c>
      <c r="G45" s="10">
        <v>675.89</v>
      </c>
      <c r="H45" s="10">
        <v>20675.89</v>
      </c>
      <c r="I45" s="10">
        <v>13650</v>
      </c>
      <c r="J45" s="5"/>
      <c r="K45" s="5"/>
      <c r="L45" s="5"/>
      <c r="M45" s="8" t="s">
        <v>17</v>
      </c>
      <c r="N45" s="7">
        <f>IF(G45&gt;0,I45/G45,0)</f>
        <v>20.19559395759665</v>
      </c>
      <c r="O45" s="7">
        <f>IF(H45&gt;0,I45/H45,0)</f>
        <v>0.66018923490113368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134</v>
      </c>
      <c r="B46" s="12" t="s">
        <v>135</v>
      </c>
      <c r="C46" s="12" t="s">
        <v>111</v>
      </c>
      <c r="D46" s="12" t="s">
        <v>24</v>
      </c>
      <c r="E46" s="12" t="s">
        <v>137</v>
      </c>
      <c r="F46" s="12" t="s">
        <v>136</v>
      </c>
      <c r="G46" s="10">
        <v>0</v>
      </c>
      <c r="H46" s="10">
        <v>30290</v>
      </c>
      <c r="I46" s="10">
        <v>27680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0.9138329481677121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85</v>
      </c>
      <c r="B47" s="12" t="s">
        <v>86</v>
      </c>
      <c r="C47" s="12" t="s">
        <v>111</v>
      </c>
      <c r="D47" s="12" t="s">
        <v>24</v>
      </c>
      <c r="E47" s="12" t="s">
        <v>34</v>
      </c>
      <c r="F47" s="12" t="s">
        <v>33</v>
      </c>
      <c r="G47" s="10">
        <v>10000</v>
      </c>
      <c r="H47" s="10">
        <v>0</v>
      </c>
      <c r="I47" s="1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87</v>
      </c>
      <c r="B48" s="12" t="s">
        <v>88</v>
      </c>
      <c r="C48" s="12" t="s">
        <v>111</v>
      </c>
      <c r="D48" s="12" t="s">
        <v>24</v>
      </c>
      <c r="E48" s="12" t="s">
        <v>90</v>
      </c>
      <c r="F48" s="12" t="s">
        <v>89</v>
      </c>
      <c r="G48" s="10">
        <v>100000</v>
      </c>
      <c r="H48" s="10">
        <v>164491.93</v>
      </c>
      <c r="I48" s="10">
        <v>56800</v>
      </c>
      <c r="J48" s="5"/>
      <c r="K48" s="5"/>
      <c r="L48" s="5"/>
      <c r="M48" s="8" t="s">
        <v>17</v>
      </c>
      <c r="N48" s="7">
        <f>IF(G48&gt;0,I48/G48,0)</f>
        <v>0.56799999999999995</v>
      </c>
      <c r="O48" s="7">
        <f>IF(H48&gt;0,I48/H48,0)</f>
        <v>0.3453056937200506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91</v>
      </c>
      <c r="B49" s="12" t="s">
        <v>92</v>
      </c>
      <c r="C49" s="12" t="s">
        <v>111</v>
      </c>
      <c r="D49" s="12" t="s">
        <v>24</v>
      </c>
      <c r="E49" s="12" t="s">
        <v>94</v>
      </c>
      <c r="F49" s="12" t="s">
        <v>93</v>
      </c>
      <c r="G49" s="10">
        <v>12110.21</v>
      </c>
      <c r="H49" s="10">
        <v>10110.209999999999</v>
      </c>
      <c r="I49" s="10">
        <v>9600</v>
      </c>
      <c r="J49" s="5"/>
      <c r="K49" s="5"/>
      <c r="L49" s="5"/>
      <c r="M49" s="8" t="s">
        <v>17</v>
      </c>
      <c r="N49" s="7">
        <f>IF(G49&gt;0,I49/G49,0)</f>
        <v>0.79271953170093667</v>
      </c>
      <c r="O49" s="7">
        <f>IF(H49&gt;0,I49/H49,0)</f>
        <v>0.94953517285991096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95</v>
      </c>
      <c r="B50" s="12" t="s">
        <v>96</v>
      </c>
      <c r="C50" s="12" t="s">
        <v>111</v>
      </c>
      <c r="D50" s="12" t="s">
        <v>24</v>
      </c>
      <c r="E50" s="12" t="s">
        <v>98</v>
      </c>
      <c r="F50" s="12" t="s">
        <v>97</v>
      </c>
      <c r="G50" s="10">
        <v>85942.43</v>
      </c>
      <c r="H50" s="10">
        <v>75942.429999999993</v>
      </c>
      <c r="I50" s="10">
        <v>41150</v>
      </c>
      <c r="J50" s="5"/>
      <c r="K50" s="5"/>
      <c r="L50" s="5"/>
      <c r="M50" s="8" t="s">
        <v>17</v>
      </c>
      <c r="N50" s="7">
        <f>IF(G50&gt;0,I50/G50,0)</f>
        <v>0.47880889567586121</v>
      </c>
      <c r="O50" s="7">
        <f>IF(H50&gt;0,I50/H50,0)</f>
        <v>0.54185782572403862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99</v>
      </c>
      <c r="B51" s="12" t="s">
        <v>100</v>
      </c>
      <c r="C51" s="12" t="s">
        <v>111</v>
      </c>
      <c r="D51" s="12" t="s">
        <v>24</v>
      </c>
      <c r="E51" s="12" t="s">
        <v>102</v>
      </c>
      <c r="F51" s="12" t="s">
        <v>101</v>
      </c>
      <c r="G51" s="10">
        <v>25000</v>
      </c>
      <c r="H51" s="10">
        <v>0</v>
      </c>
      <c r="I51" s="10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103</v>
      </c>
      <c r="B52" s="12" t="s">
        <v>104</v>
      </c>
      <c r="C52" s="12" t="s">
        <v>111</v>
      </c>
      <c r="D52" s="12" t="s">
        <v>24</v>
      </c>
      <c r="E52" s="12" t="s">
        <v>106</v>
      </c>
      <c r="F52" s="12" t="s">
        <v>105</v>
      </c>
      <c r="G52" s="10">
        <v>35500</v>
      </c>
      <c r="H52" s="10">
        <v>12300</v>
      </c>
      <c r="I52" s="10">
        <v>12300</v>
      </c>
      <c r="J52" s="5"/>
      <c r="K52" s="5"/>
      <c r="L52" s="5"/>
      <c r="M52" s="8" t="s">
        <v>17</v>
      </c>
      <c r="N52" s="7">
        <f>IF(G52&gt;0,I52/G52,0)</f>
        <v>0.3464788732394366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107</v>
      </c>
      <c r="B53" s="12" t="s">
        <v>108</v>
      </c>
      <c r="C53" s="12" t="s">
        <v>111</v>
      </c>
      <c r="D53" s="12" t="s">
        <v>24</v>
      </c>
      <c r="E53" s="12" t="s">
        <v>110</v>
      </c>
      <c r="F53" s="12" t="s">
        <v>109</v>
      </c>
      <c r="G53" s="10">
        <v>30738.84</v>
      </c>
      <c r="H53" s="10">
        <v>0</v>
      </c>
      <c r="I53" s="10">
        <v>0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0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65</v>
      </c>
      <c r="B54" s="12" t="s">
        <v>66</v>
      </c>
      <c r="C54" s="12" t="s">
        <v>138</v>
      </c>
      <c r="D54" s="12" t="s">
        <v>24</v>
      </c>
      <c r="E54" s="12" t="s">
        <v>68</v>
      </c>
      <c r="F54" s="12" t="s">
        <v>67</v>
      </c>
      <c r="G54" s="10">
        <v>5000</v>
      </c>
      <c r="H54" s="10">
        <v>5000</v>
      </c>
      <c r="I54" s="10">
        <v>0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0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81</v>
      </c>
      <c r="B55" s="12" t="s">
        <v>82</v>
      </c>
      <c r="C55" s="12" t="s">
        <v>138</v>
      </c>
      <c r="D55" s="12" t="s">
        <v>24</v>
      </c>
      <c r="E55" s="12" t="s">
        <v>84</v>
      </c>
      <c r="F55" s="12" t="s">
        <v>83</v>
      </c>
      <c r="G55" s="10">
        <v>4000</v>
      </c>
      <c r="H55" s="10">
        <v>4000</v>
      </c>
      <c r="I55" s="10">
        <v>2876.8</v>
      </c>
      <c r="J55" s="5"/>
      <c r="K55" s="5"/>
      <c r="L55" s="5"/>
      <c r="M55" s="8" t="s">
        <v>17</v>
      </c>
      <c r="N55" s="7">
        <f>IF(G55&gt;0,I55/G55,0)</f>
        <v>0.71920000000000006</v>
      </c>
      <c r="O55" s="7">
        <f>IF(H55&gt;0,I55/H55,0)</f>
        <v>0.71920000000000006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95</v>
      </c>
      <c r="B56" s="12" t="s">
        <v>96</v>
      </c>
      <c r="C56" s="12" t="s">
        <v>138</v>
      </c>
      <c r="D56" s="12" t="s">
        <v>24</v>
      </c>
      <c r="E56" s="12" t="s">
        <v>98</v>
      </c>
      <c r="F56" s="12" t="s">
        <v>97</v>
      </c>
      <c r="G56" s="10">
        <v>18921.57</v>
      </c>
      <c r="H56" s="10">
        <v>0</v>
      </c>
      <c r="I56" s="1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107</v>
      </c>
      <c r="B57" s="12" t="s">
        <v>108</v>
      </c>
      <c r="C57" s="12" t="s">
        <v>138</v>
      </c>
      <c r="D57" s="12" t="s">
        <v>24</v>
      </c>
      <c r="E57" s="12" t="s">
        <v>110</v>
      </c>
      <c r="F57" s="12" t="s">
        <v>109</v>
      </c>
      <c r="G57" s="10">
        <v>3822.12</v>
      </c>
      <c r="H57" s="10">
        <v>0</v>
      </c>
      <c r="I57" s="10">
        <v>0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0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139</v>
      </c>
      <c r="B58" s="12" t="s">
        <v>140</v>
      </c>
      <c r="C58" s="12" t="s">
        <v>141</v>
      </c>
      <c r="D58" s="12" t="s">
        <v>24</v>
      </c>
      <c r="E58" s="12" t="s">
        <v>143</v>
      </c>
      <c r="F58" s="12" t="s">
        <v>142</v>
      </c>
      <c r="G58" s="10">
        <v>20000</v>
      </c>
      <c r="H58" s="10">
        <v>0</v>
      </c>
      <c r="I58" s="10">
        <v>0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0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77</v>
      </c>
      <c r="B59" s="12" t="s">
        <v>78</v>
      </c>
      <c r="C59" s="12" t="s">
        <v>141</v>
      </c>
      <c r="D59" s="12" t="s">
        <v>24</v>
      </c>
      <c r="E59" s="12" t="s">
        <v>80</v>
      </c>
      <c r="F59" s="12" t="s">
        <v>79</v>
      </c>
      <c r="G59" s="10">
        <v>0</v>
      </c>
      <c r="H59" s="10">
        <v>20000</v>
      </c>
      <c r="I59" s="10">
        <v>10200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0.51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77</v>
      </c>
      <c r="B60" s="12" t="s">
        <v>78</v>
      </c>
      <c r="C60" s="12" t="s">
        <v>144</v>
      </c>
      <c r="D60" s="12" t="s">
        <v>24</v>
      </c>
      <c r="E60" s="12" t="s">
        <v>80</v>
      </c>
      <c r="F60" s="12" t="s">
        <v>79</v>
      </c>
      <c r="G60" s="10">
        <v>10000</v>
      </c>
      <c r="H60" s="10">
        <v>20000</v>
      </c>
      <c r="I60" s="10">
        <v>16000</v>
      </c>
      <c r="J60" s="5"/>
      <c r="K60" s="5"/>
      <c r="L60" s="5"/>
      <c r="M60" s="8" t="s">
        <v>17</v>
      </c>
      <c r="N60" s="7">
        <f>IF(G60&gt;0,I60/G60,0)</f>
        <v>1.6</v>
      </c>
      <c r="O60" s="7">
        <f>IF(H60&gt;0,I60/H60,0)</f>
        <v>0.8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145</v>
      </c>
      <c r="B61" s="12" t="s">
        <v>146</v>
      </c>
      <c r="C61" s="12" t="s">
        <v>147</v>
      </c>
      <c r="D61" s="12" t="s">
        <v>24</v>
      </c>
      <c r="E61" s="12" t="s">
        <v>149</v>
      </c>
      <c r="F61" s="12" t="s">
        <v>148</v>
      </c>
      <c r="G61" s="10">
        <v>0</v>
      </c>
      <c r="H61" s="10">
        <v>1015000</v>
      </c>
      <c r="I61" s="10">
        <v>1015000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150</v>
      </c>
      <c r="B62" s="12" t="s">
        <v>151</v>
      </c>
      <c r="C62" s="12" t="s">
        <v>147</v>
      </c>
      <c r="D62" s="12" t="s">
        <v>24</v>
      </c>
      <c r="E62" s="12" t="s">
        <v>72</v>
      </c>
      <c r="F62" s="12" t="s">
        <v>71</v>
      </c>
      <c r="G62" s="10">
        <v>0</v>
      </c>
      <c r="H62" s="10">
        <v>2784000</v>
      </c>
      <c r="I62" s="10">
        <v>2784000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1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107</v>
      </c>
      <c r="B63" s="12" t="s">
        <v>108</v>
      </c>
      <c r="C63" s="12" t="s">
        <v>152</v>
      </c>
      <c r="D63" s="12" t="s">
        <v>24</v>
      </c>
      <c r="E63" s="12" t="s">
        <v>110</v>
      </c>
      <c r="F63" s="12" t="s">
        <v>109</v>
      </c>
      <c r="G63" s="10">
        <v>36000</v>
      </c>
      <c r="H63" s="10">
        <v>0</v>
      </c>
      <c r="I63" s="10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2" t="s">
        <v>145</v>
      </c>
      <c r="B64" s="12" t="s">
        <v>146</v>
      </c>
      <c r="C64" s="12" t="s">
        <v>153</v>
      </c>
      <c r="D64" s="12" t="s">
        <v>24</v>
      </c>
      <c r="E64" s="12" t="s">
        <v>149</v>
      </c>
      <c r="F64" s="12" t="s">
        <v>148</v>
      </c>
      <c r="G64" s="10">
        <v>40000</v>
      </c>
      <c r="H64" s="10">
        <v>0</v>
      </c>
      <c r="I64" s="10">
        <v>0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</v>
      </c>
      <c r="P64" s="6">
        <f>IF(J64=0,0,L64/J64)</f>
        <v>0</v>
      </c>
      <c r="Q64" s="6">
        <f>IF(L64=0,0,L64/K64)</f>
        <v>0</v>
      </c>
    </row>
    <row r="65" spans="1:17" x14ac:dyDescent="0.25">
      <c r="A65" s="12" t="s">
        <v>154</v>
      </c>
      <c r="B65" s="12" t="s">
        <v>155</v>
      </c>
      <c r="C65" s="12" t="s">
        <v>153</v>
      </c>
      <c r="D65" s="12" t="s">
        <v>24</v>
      </c>
      <c r="E65" s="12" t="s">
        <v>46</v>
      </c>
      <c r="F65" s="12" t="s">
        <v>45</v>
      </c>
      <c r="G65" s="10">
        <v>0</v>
      </c>
      <c r="H65" s="10">
        <v>0</v>
      </c>
      <c r="I65" s="10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2" t="s">
        <v>73</v>
      </c>
      <c r="B66" s="12" t="s">
        <v>74</v>
      </c>
      <c r="C66" s="12" t="s">
        <v>153</v>
      </c>
      <c r="D66" s="12" t="s">
        <v>24</v>
      </c>
      <c r="E66" s="12" t="s">
        <v>76</v>
      </c>
      <c r="F66" s="12" t="s">
        <v>75</v>
      </c>
      <c r="G66" s="10">
        <v>0</v>
      </c>
      <c r="H66" s="10">
        <v>0</v>
      </c>
      <c r="I66" s="10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7" x14ac:dyDescent="0.25">
      <c r="A67" s="12" t="s">
        <v>103</v>
      </c>
      <c r="B67" s="12" t="s">
        <v>104</v>
      </c>
      <c r="C67" s="12" t="s">
        <v>153</v>
      </c>
      <c r="D67" s="12" t="s">
        <v>24</v>
      </c>
      <c r="E67" s="12" t="s">
        <v>106</v>
      </c>
      <c r="F67" s="12" t="s">
        <v>105</v>
      </c>
      <c r="G67" s="10">
        <v>37170.870000000003</v>
      </c>
      <c r="H67" s="10">
        <v>37170.870000000003</v>
      </c>
      <c r="I67" s="10">
        <v>37000</v>
      </c>
      <c r="J67" s="5"/>
      <c r="K67" s="5"/>
      <c r="L67" s="5"/>
      <c r="M67" s="8" t="s">
        <v>17</v>
      </c>
      <c r="N67" s="7">
        <f>IF(G67&gt;0,I67/G67,0)</f>
        <v>0.99540312077710302</v>
      </c>
      <c r="O67" s="7">
        <f>IF(H67&gt;0,I67/H67,0)</f>
        <v>0.99540312077710302</v>
      </c>
      <c r="P67" s="6">
        <f>IF(J67=0,0,L67/J67)</f>
        <v>0</v>
      </c>
      <c r="Q67" s="6">
        <f>IF(L67=0,0,L67/K67)</f>
        <v>0</v>
      </c>
    </row>
    <row r="68" spans="1:17" x14ac:dyDescent="0.25">
      <c r="A68" s="12" t="s">
        <v>139</v>
      </c>
      <c r="B68" s="12" t="s">
        <v>140</v>
      </c>
      <c r="C68" s="12" t="s">
        <v>156</v>
      </c>
      <c r="D68" s="12" t="s">
        <v>24</v>
      </c>
      <c r="E68" s="12" t="s">
        <v>143</v>
      </c>
      <c r="F68" s="12" t="s">
        <v>142</v>
      </c>
      <c r="G68" s="10">
        <v>20000</v>
      </c>
      <c r="H68" s="10">
        <v>0</v>
      </c>
      <c r="I68" s="10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7" x14ac:dyDescent="0.25">
      <c r="A69" s="12" t="s">
        <v>120</v>
      </c>
      <c r="B69" s="12" t="s">
        <v>121</v>
      </c>
      <c r="C69" s="12" t="s">
        <v>156</v>
      </c>
      <c r="D69" s="12" t="s">
        <v>24</v>
      </c>
      <c r="E69" s="12" t="s">
        <v>123</v>
      </c>
      <c r="F69" s="12" t="s">
        <v>122</v>
      </c>
      <c r="G69" s="10">
        <v>30000</v>
      </c>
      <c r="H69" s="10">
        <v>0</v>
      </c>
      <c r="I69" s="10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7" x14ac:dyDescent="0.25">
      <c r="A70" s="12" t="s">
        <v>39</v>
      </c>
      <c r="B70" s="12" t="s">
        <v>40</v>
      </c>
      <c r="C70" s="12" t="s">
        <v>156</v>
      </c>
      <c r="D70" s="12" t="s">
        <v>24</v>
      </c>
      <c r="E70" s="12" t="s">
        <v>42</v>
      </c>
      <c r="F70" s="12" t="s">
        <v>41</v>
      </c>
      <c r="G70" s="10">
        <v>2000</v>
      </c>
      <c r="H70" s="10">
        <v>0</v>
      </c>
      <c r="I70" s="10">
        <v>0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</v>
      </c>
      <c r="P70" s="6">
        <f>IF(J70=0,0,L70/J70)</f>
        <v>0</v>
      </c>
      <c r="Q70" s="6">
        <f>IF(L70=0,0,L70/K70)</f>
        <v>0</v>
      </c>
    </row>
    <row r="71" spans="1:17" x14ac:dyDescent="0.25">
      <c r="A71" s="12" t="s">
        <v>130</v>
      </c>
      <c r="B71" s="12" t="s">
        <v>131</v>
      </c>
      <c r="C71" s="12" t="s">
        <v>156</v>
      </c>
      <c r="D71" s="12" t="s">
        <v>24</v>
      </c>
      <c r="E71" s="12" t="s">
        <v>54</v>
      </c>
      <c r="F71" s="12" t="s">
        <v>53</v>
      </c>
      <c r="G71" s="10">
        <v>18116</v>
      </c>
      <c r="H71" s="10">
        <v>0</v>
      </c>
      <c r="I71" s="10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7" x14ac:dyDescent="0.25">
      <c r="A72" s="12" t="s">
        <v>55</v>
      </c>
      <c r="B72" s="12" t="s">
        <v>56</v>
      </c>
      <c r="C72" s="12" t="s">
        <v>156</v>
      </c>
      <c r="D72" s="12" t="s">
        <v>24</v>
      </c>
      <c r="E72" s="12" t="s">
        <v>58</v>
      </c>
      <c r="F72" s="12" t="s">
        <v>57</v>
      </c>
      <c r="G72" s="10">
        <v>45000</v>
      </c>
      <c r="H72" s="10">
        <v>7500</v>
      </c>
      <c r="I72" s="10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7" x14ac:dyDescent="0.25">
      <c r="A73" s="12" t="s">
        <v>69</v>
      </c>
      <c r="B73" s="12" t="s">
        <v>70</v>
      </c>
      <c r="C73" s="12" t="s">
        <v>156</v>
      </c>
      <c r="D73" s="12" t="s">
        <v>24</v>
      </c>
      <c r="E73" s="12" t="s">
        <v>72</v>
      </c>
      <c r="F73" s="12" t="s">
        <v>71</v>
      </c>
      <c r="G73" s="10">
        <v>5000</v>
      </c>
      <c r="H73" s="10">
        <v>0</v>
      </c>
      <c r="I73" s="10">
        <v>0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</v>
      </c>
      <c r="P73" s="6">
        <f>IF(J73=0,0,L73/J73)</f>
        <v>0</v>
      </c>
      <c r="Q73" s="6">
        <f>IF(L73=0,0,L73/K73)</f>
        <v>0</v>
      </c>
    </row>
    <row r="74" spans="1:17" x14ac:dyDescent="0.25">
      <c r="A74" s="12" t="s">
        <v>157</v>
      </c>
      <c r="B74" s="12" t="s">
        <v>158</v>
      </c>
      <c r="C74" s="12" t="s">
        <v>156</v>
      </c>
      <c r="D74" s="12" t="s">
        <v>24</v>
      </c>
      <c r="E74" s="12" t="s">
        <v>160</v>
      </c>
      <c r="F74" s="12" t="s">
        <v>159</v>
      </c>
      <c r="G74" s="10">
        <v>21840</v>
      </c>
      <c r="H74" s="10">
        <v>40</v>
      </c>
      <c r="I74" s="10">
        <v>0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</v>
      </c>
      <c r="P74" s="6">
        <f>IF(J74=0,0,L74/J74)</f>
        <v>0</v>
      </c>
      <c r="Q74" s="6">
        <f>IF(L74=0,0,L74/K74)</f>
        <v>0</v>
      </c>
    </row>
    <row r="75" spans="1:17" x14ac:dyDescent="0.25">
      <c r="A75" s="12" t="s">
        <v>77</v>
      </c>
      <c r="B75" s="12" t="s">
        <v>78</v>
      </c>
      <c r="C75" s="12" t="s">
        <v>156</v>
      </c>
      <c r="D75" s="12" t="s">
        <v>24</v>
      </c>
      <c r="E75" s="12" t="s">
        <v>80</v>
      </c>
      <c r="F75" s="12" t="s">
        <v>79</v>
      </c>
      <c r="G75" s="10">
        <v>0</v>
      </c>
      <c r="H75" s="10">
        <v>150000</v>
      </c>
      <c r="I75" s="10">
        <v>149999.99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0.99999993333333326</v>
      </c>
      <c r="P75" s="6">
        <f>IF(J75=0,0,L75/J75)</f>
        <v>0</v>
      </c>
      <c r="Q75" s="6">
        <f>IF(L75=0,0,L75/K75)</f>
        <v>0</v>
      </c>
    </row>
    <row r="76" spans="1:17" x14ac:dyDescent="0.25">
      <c r="A76" s="12" t="s">
        <v>157</v>
      </c>
      <c r="B76" s="12" t="s">
        <v>158</v>
      </c>
      <c r="C76" s="12" t="s">
        <v>161</v>
      </c>
      <c r="D76" s="12" t="s">
        <v>24</v>
      </c>
      <c r="E76" s="12" t="s">
        <v>160</v>
      </c>
      <c r="F76" s="12" t="s">
        <v>159</v>
      </c>
      <c r="G76" s="10">
        <v>0</v>
      </c>
      <c r="H76" s="10">
        <v>17500</v>
      </c>
      <c r="I76" s="10">
        <v>17100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0.97714285714285709</v>
      </c>
      <c r="P76" s="6">
        <f>IF(J76=0,0,L76/J76)</f>
        <v>0</v>
      </c>
      <c r="Q76" s="6">
        <f>IF(L76=0,0,L76/K76)</f>
        <v>0</v>
      </c>
    </row>
    <row r="77" spans="1:17" x14ac:dyDescent="0.25">
      <c r="A77" s="12" t="s">
        <v>162</v>
      </c>
      <c r="B77" s="12" t="s">
        <v>163</v>
      </c>
      <c r="C77" s="12" t="s">
        <v>161</v>
      </c>
      <c r="D77" s="12" t="s">
        <v>24</v>
      </c>
      <c r="E77" s="12" t="s">
        <v>90</v>
      </c>
      <c r="F77" s="12" t="s">
        <v>89</v>
      </c>
      <c r="G77" s="10">
        <v>0</v>
      </c>
      <c r="H77" s="10">
        <v>42777.27</v>
      </c>
      <c r="I77" s="10">
        <v>42599.99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0.99585574301492363</v>
      </c>
      <c r="P77" s="6">
        <f>IF(J77=0,0,L77/J77)</f>
        <v>0</v>
      </c>
      <c r="Q77" s="6">
        <f>IF(L77=0,0,L77/K77)</f>
        <v>0</v>
      </c>
    </row>
    <row r="78" spans="1:17" x14ac:dyDescent="0.25">
      <c r="A78" s="12" t="s">
        <v>130</v>
      </c>
      <c r="B78" s="12" t="s">
        <v>131</v>
      </c>
      <c r="C78" s="12" t="s">
        <v>164</v>
      </c>
      <c r="D78" s="12" t="s">
        <v>24</v>
      </c>
      <c r="E78" s="12" t="s">
        <v>54</v>
      </c>
      <c r="F78" s="12" t="s">
        <v>53</v>
      </c>
      <c r="G78" s="10">
        <v>0</v>
      </c>
      <c r="H78" s="10">
        <v>25000</v>
      </c>
      <c r="I78" s="10">
        <v>24500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0.98</v>
      </c>
      <c r="P78" s="6">
        <f>IF(J78=0,0,L78/J78)</f>
        <v>0</v>
      </c>
      <c r="Q78" s="6">
        <f>IF(L78=0,0,L78/K78)</f>
        <v>0</v>
      </c>
    </row>
    <row r="79" spans="1:17" x14ac:dyDescent="0.25">
      <c r="A79" s="12" t="s">
        <v>165</v>
      </c>
      <c r="B79" s="12" t="s">
        <v>166</v>
      </c>
      <c r="C79" s="12" t="s">
        <v>164</v>
      </c>
      <c r="D79" s="12" t="s">
        <v>24</v>
      </c>
      <c r="E79" s="12" t="s">
        <v>72</v>
      </c>
      <c r="F79" s="12" t="s">
        <v>71</v>
      </c>
      <c r="G79" s="10">
        <v>5000</v>
      </c>
      <c r="H79" s="10">
        <v>0</v>
      </c>
      <c r="I79" s="10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2" t="s">
        <v>167</v>
      </c>
      <c r="B80" s="12" t="s">
        <v>168</v>
      </c>
      <c r="C80" s="12" t="s">
        <v>164</v>
      </c>
      <c r="D80" s="12" t="s">
        <v>24</v>
      </c>
      <c r="E80" s="12" t="s">
        <v>72</v>
      </c>
      <c r="F80" s="12" t="s">
        <v>71</v>
      </c>
      <c r="G80" s="10">
        <v>5000</v>
      </c>
      <c r="H80" s="10">
        <v>0</v>
      </c>
      <c r="I80" s="10">
        <v>0</v>
      </c>
      <c r="J80" s="5"/>
      <c r="K80" s="5"/>
      <c r="L80" s="5"/>
      <c r="M80" s="8" t="s">
        <v>17</v>
      </c>
      <c r="N80" s="7">
        <f>IF(G80&gt;0,I80/G80,0)</f>
        <v>0</v>
      </c>
      <c r="O80" s="7">
        <f>IF(H80&gt;0,I80/H80,0)</f>
        <v>0</v>
      </c>
      <c r="P80" s="6">
        <f>IF(J80=0,0,L80/J80)</f>
        <v>0</v>
      </c>
      <c r="Q80" s="6">
        <f>IF(L80=0,0,L80/K80)</f>
        <v>0</v>
      </c>
    </row>
    <row r="81" spans="1:18" x14ac:dyDescent="0.25">
      <c r="A81" s="12" t="s">
        <v>169</v>
      </c>
      <c r="B81" s="12" t="s">
        <v>170</v>
      </c>
      <c r="C81" s="12" t="s">
        <v>164</v>
      </c>
      <c r="D81" s="12" t="s">
        <v>24</v>
      </c>
      <c r="E81" s="12" t="s">
        <v>72</v>
      </c>
      <c r="F81" s="12" t="s">
        <v>71</v>
      </c>
      <c r="G81" s="10">
        <v>100000</v>
      </c>
      <c r="H81" s="10">
        <v>22000</v>
      </c>
      <c r="I81" s="10">
        <v>21520</v>
      </c>
      <c r="J81" s="5"/>
      <c r="K81" s="5"/>
      <c r="L81" s="5"/>
      <c r="M81" s="8" t="s">
        <v>17</v>
      </c>
      <c r="N81" s="7">
        <f>IF(G81&gt;0,I81/G81,0)</f>
        <v>0.2152</v>
      </c>
      <c r="O81" s="7">
        <f>IF(H81&gt;0,I81/H81,0)</f>
        <v>0.97818181818181815</v>
      </c>
      <c r="P81" s="6">
        <f>IF(J81=0,0,L81/J81)</f>
        <v>0</v>
      </c>
      <c r="Q81" s="6">
        <f>IF(L81=0,0,L81/K81)</f>
        <v>0</v>
      </c>
    </row>
    <row r="82" spans="1:18" x14ac:dyDescent="0.25">
      <c r="A82" s="12" t="s">
        <v>162</v>
      </c>
      <c r="B82" s="12" t="s">
        <v>163</v>
      </c>
      <c r="C82" s="12" t="s">
        <v>164</v>
      </c>
      <c r="D82" s="12" t="s">
        <v>24</v>
      </c>
      <c r="E82" s="12" t="s">
        <v>90</v>
      </c>
      <c r="F82" s="12" t="s">
        <v>89</v>
      </c>
      <c r="G82" s="10">
        <v>20000</v>
      </c>
      <c r="H82" s="10">
        <v>129899.98</v>
      </c>
      <c r="I82" s="10">
        <v>75599.98</v>
      </c>
      <c r="J82" s="5"/>
      <c r="K82" s="5"/>
      <c r="L82" s="5"/>
      <c r="M82" s="8" t="s">
        <v>17</v>
      </c>
      <c r="N82" s="7">
        <f>IF(G82&gt;0,I82/G82,0)</f>
        <v>3.7799989999999997</v>
      </c>
      <c r="O82" s="7">
        <f>IF(H82&gt;0,I82/H82,0)</f>
        <v>0.58198607882772579</v>
      </c>
      <c r="P82" s="6">
        <f>IF(J82=0,0,L82/J82)</f>
        <v>0</v>
      </c>
      <c r="Q82" s="6">
        <f>IF(L82=0,0,L82/K82)</f>
        <v>0</v>
      </c>
    </row>
    <row r="83" spans="1:18" x14ac:dyDescent="0.25">
      <c r="A83" s="12" t="s">
        <v>77</v>
      </c>
      <c r="B83" s="12" t="s">
        <v>78</v>
      </c>
      <c r="C83" s="12" t="s">
        <v>171</v>
      </c>
      <c r="D83" s="12" t="s">
        <v>24</v>
      </c>
      <c r="E83" s="12" t="s">
        <v>80</v>
      </c>
      <c r="F83" s="12" t="s">
        <v>79</v>
      </c>
      <c r="G83" s="10">
        <v>10000</v>
      </c>
      <c r="H83" s="10">
        <v>0</v>
      </c>
      <c r="I83" s="10">
        <v>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0</v>
      </c>
      <c r="P83" s="6">
        <f>IF(J83=0,0,L83/J83)</f>
        <v>0</v>
      </c>
      <c r="Q83" s="6">
        <f>IF(L83=0,0,L83/K83)</f>
        <v>0</v>
      </c>
    </row>
    <row r="84" spans="1:18" x14ac:dyDescent="0.25">
      <c r="A84" s="12" t="s">
        <v>172</v>
      </c>
      <c r="B84" s="12" t="s">
        <v>173</v>
      </c>
      <c r="C84" s="12" t="s">
        <v>174</v>
      </c>
      <c r="D84" s="12" t="s">
        <v>175</v>
      </c>
      <c r="E84" s="12" t="s">
        <v>90</v>
      </c>
      <c r="F84" s="12" t="s">
        <v>89</v>
      </c>
      <c r="G84" s="10">
        <v>0</v>
      </c>
      <c r="H84" s="10">
        <v>536000</v>
      </c>
      <c r="I84" s="10">
        <v>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0</v>
      </c>
      <c r="P84" s="6">
        <f>IF(J84=0,0,L84/J84)</f>
        <v>0</v>
      </c>
      <c r="Q84" s="6">
        <f>IF(L84=0,0,L84/K84)</f>
        <v>0</v>
      </c>
    </row>
    <row r="85" spans="1:18" x14ac:dyDescent="0.25">
      <c r="A85" s="12" t="s">
        <v>176</v>
      </c>
      <c r="B85" s="12" t="s">
        <v>177</v>
      </c>
      <c r="C85" s="12" t="s">
        <v>174</v>
      </c>
      <c r="D85" s="12" t="s">
        <v>175</v>
      </c>
      <c r="E85" s="12" t="s">
        <v>90</v>
      </c>
      <c r="F85" s="12" t="s">
        <v>89</v>
      </c>
      <c r="G85" s="10">
        <v>0</v>
      </c>
      <c r="H85" s="10">
        <v>645314.44999999995</v>
      </c>
      <c r="I85" s="10">
        <v>645314.44999999995</v>
      </c>
      <c r="J85" s="5"/>
      <c r="K85" s="5"/>
      <c r="L85" s="5"/>
      <c r="M85" s="8" t="s">
        <v>17</v>
      </c>
      <c r="N85" s="7">
        <f>IF(G85&gt;0,I85/G85,0)</f>
        <v>0</v>
      </c>
      <c r="O85" s="7">
        <f>IF(H85&gt;0,I85/H85,0)</f>
        <v>1</v>
      </c>
      <c r="P85" s="6">
        <f>IF(J85=0,0,L85/J85)</f>
        <v>0</v>
      </c>
      <c r="Q85" s="6">
        <f>IF(L85=0,0,L85/K85)</f>
        <v>0</v>
      </c>
    </row>
    <row r="86" spans="1:18" x14ac:dyDescent="0.25">
      <c r="A86" s="12" t="s">
        <v>87</v>
      </c>
      <c r="B86" s="12" t="s">
        <v>88</v>
      </c>
      <c r="C86" s="12" t="s">
        <v>178</v>
      </c>
      <c r="D86" s="12" t="s">
        <v>175</v>
      </c>
      <c r="E86" s="12" t="s">
        <v>90</v>
      </c>
      <c r="F86" s="12" t="s">
        <v>89</v>
      </c>
      <c r="G86" s="10">
        <v>31428561</v>
      </c>
      <c r="H86" s="10">
        <v>1860385.57</v>
      </c>
      <c r="I86" s="10">
        <v>0</v>
      </c>
      <c r="J86" s="5"/>
      <c r="K86" s="5"/>
      <c r="L86" s="5"/>
      <c r="M86" s="8" t="s">
        <v>17</v>
      </c>
      <c r="N86" s="7">
        <f>IF(G86&gt;0,I86/G86,0)</f>
        <v>0</v>
      </c>
      <c r="O86" s="7">
        <f>IF(H86&gt;0,I86/H86,0)</f>
        <v>0</v>
      </c>
      <c r="P86" s="6">
        <f>IF(J86=0,0,L86/J86)</f>
        <v>0</v>
      </c>
      <c r="Q86" s="6">
        <f>IF(L86=0,0,L86/K86)</f>
        <v>0</v>
      </c>
    </row>
    <row r="87" spans="1:18" x14ac:dyDescent="0.25">
      <c r="A87" s="12" t="s">
        <v>179</v>
      </c>
      <c r="B87" s="12" t="s">
        <v>180</v>
      </c>
      <c r="C87" s="12" t="s">
        <v>178</v>
      </c>
      <c r="D87" s="12" t="s">
        <v>175</v>
      </c>
      <c r="E87" s="12" t="s">
        <v>90</v>
      </c>
      <c r="F87" s="12" t="s">
        <v>89</v>
      </c>
      <c r="G87" s="10">
        <v>0</v>
      </c>
      <c r="H87" s="10">
        <v>1794444.64</v>
      </c>
      <c r="I87" s="10">
        <v>744104.97</v>
      </c>
      <c r="J87" s="5"/>
      <c r="K87" s="5"/>
      <c r="L87" s="5"/>
      <c r="M87" s="8" t="s">
        <v>17</v>
      </c>
      <c r="N87" s="7">
        <f>IF(G87&gt;0,I87/G87,0)</f>
        <v>0</v>
      </c>
      <c r="O87" s="7">
        <f>IF(H87&gt;0,I87/H87,0)</f>
        <v>0.41467145511939563</v>
      </c>
      <c r="P87" s="6">
        <f>IF(J87=0,0,L87/J87)</f>
        <v>0</v>
      </c>
      <c r="Q87" s="6">
        <f>IF(L87=0,0,L87/K87)</f>
        <v>0</v>
      </c>
    </row>
    <row r="88" spans="1:18" x14ac:dyDescent="0.25">
      <c r="A88" s="12" t="s">
        <v>181</v>
      </c>
      <c r="B88" s="12" t="s">
        <v>182</v>
      </c>
      <c r="C88" s="12" t="s">
        <v>178</v>
      </c>
      <c r="D88" s="12" t="s">
        <v>175</v>
      </c>
      <c r="E88" s="12" t="s">
        <v>90</v>
      </c>
      <c r="F88" s="12" t="s">
        <v>89</v>
      </c>
      <c r="G88" s="10">
        <v>0</v>
      </c>
      <c r="H88" s="10">
        <v>10678452.710000001</v>
      </c>
      <c r="I88" s="10">
        <v>10678452.710000001</v>
      </c>
      <c r="J88" s="5"/>
      <c r="K88" s="5"/>
      <c r="L88" s="5"/>
      <c r="M88" s="8" t="s">
        <v>17</v>
      </c>
      <c r="N88" s="7">
        <f>IF(G88&gt;0,I88/G88,0)</f>
        <v>0</v>
      </c>
      <c r="O88" s="7">
        <f>IF(H88&gt;0,I88/H88,0)</f>
        <v>1</v>
      </c>
      <c r="P88" s="6">
        <f>IF(J88=0,0,L88/J88)</f>
        <v>0</v>
      </c>
      <c r="Q88" s="6">
        <f>IF(L88=0,0,L88/K88)</f>
        <v>0</v>
      </c>
    </row>
    <row r="89" spans="1:18" x14ac:dyDescent="0.25">
      <c r="A89" s="12" t="s">
        <v>183</v>
      </c>
      <c r="B89" s="12" t="s">
        <v>184</v>
      </c>
      <c r="C89" s="12" t="s">
        <v>178</v>
      </c>
      <c r="D89" s="12" t="s">
        <v>175</v>
      </c>
      <c r="E89" s="12" t="s">
        <v>90</v>
      </c>
      <c r="F89" s="12" t="s">
        <v>89</v>
      </c>
      <c r="G89" s="10">
        <v>0</v>
      </c>
      <c r="H89" s="10">
        <v>2113395.6800000002</v>
      </c>
      <c r="I89" s="10">
        <v>2113395.6800000002</v>
      </c>
      <c r="J89" s="5"/>
      <c r="K89" s="5"/>
      <c r="L89" s="5"/>
      <c r="M89" s="8" t="s">
        <v>17</v>
      </c>
      <c r="N89" s="7">
        <f>IF(G89&gt;0,I89/G89,0)</f>
        <v>0</v>
      </c>
      <c r="O89" s="7">
        <f>IF(H89&gt;0,I89/H89,0)</f>
        <v>1</v>
      </c>
      <c r="P89" s="6">
        <f>IF(J89=0,0,L89/J89)</f>
        <v>0</v>
      </c>
      <c r="Q89" s="6">
        <f>IF(L89=0,0,L89/K89)</f>
        <v>0</v>
      </c>
    </row>
    <row r="90" spans="1:18" x14ac:dyDescent="0.25">
      <c r="A90" s="12" t="s">
        <v>172</v>
      </c>
      <c r="B90" s="12" t="s">
        <v>173</v>
      </c>
      <c r="C90" s="12" t="s">
        <v>178</v>
      </c>
      <c r="D90" s="12" t="s">
        <v>175</v>
      </c>
      <c r="E90" s="12" t="s">
        <v>90</v>
      </c>
      <c r="F90" s="12" t="s">
        <v>89</v>
      </c>
      <c r="G90" s="10">
        <v>0</v>
      </c>
      <c r="H90" s="10">
        <v>145153918.49000001</v>
      </c>
      <c r="I90" s="10">
        <v>135883645.19</v>
      </c>
      <c r="J90" s="5"/>
      <c r="K90" s="5"/>
      <c r="L90" s="5"/>
      <c r="M90" s="8" t="s">
        <v>17</v>
      </c>
      <c r="N90" s="7">
        <f>IF(G90&gt;0,I90/G90,0)</f>
        <v>0</v>
      </c>
      <c r="O90" s="7">
        <f>IF(H90&gt;0,I90/H90,0)</f>
        <v>0.93613487395699435</v>
      </c>
      <c r="P90" s="6">
        <f>IF(J90=0,0,L90/J90)</f>
        <v>0</v>
      </c>
      <c r="Q90" s="6">
        <f>IF(L90=0,0,L90/K90)</f>
        <v>0</v>
      </c>
    </row>
    <row r="91" spans="1:18" x14ac:dyDescent="0.25">
      <c r="A91" s="12" t="s">
        <v>185</v>
      </c>
      <c r="B91" s="12" t="s">
        <v>186</v>
      </c>
      <c r="C91" s="12" t="s">
        <v>178</v>
      </c>
      <c r="D91" s="12" t="s">
        <v>175</v>
      </c>
      <c r="E91" s="12" t="s">
        <v>90</v>
      </c>
      <c r="F91" s="12" t="s">
        <v>89</v>
      </c>
      <c r="G91" s="10">
        <v>0</v>
      </c>
      <c r="H91" s="10">
        <v>12277027.460000001</v>
      </c>
      <c r="I91" s="10">
        <v>7862139.6600000001</v>
      </c>
      <c r="J91" s="5"/>
      <c r="K91" s="5"/>
      <c r="L91" s="5"/>
      <c r="M91" s="8" t="s">
        <v>17</v>
      </c>
      <c r="N91" s="7">
        <f>IF(G91&gt;0,I91/G91,0)</f>
        <v>0</v>
      </c>
      <c r="O91" s="7">
        <f>IF(H91&gt;0,I91/H91,0)</f>
        <v>0.64039440211531462</v>
      </c>
      <c r="P91" s="6">
        <f>IF(J91=0,0,L91/J91)</f>
        <v>0</v>
      </c>
      <c r="Q91" s="6">
        <f>IF(L91=0,0,L91/K91)</f>
        <v>0</v>
      </c>
    </row>
    <row r="92" spans="1:18" x14ac:dyDescent="0.25">
      <c r="A92" s="12" t="s">
        <v>187</v>
      </c>
      <c r="B92" s="12" t="s">
        <v>188</v>
      </c>
      <c r="C92" s="12" t="s">
        <v>189</v>
      </c>
      <c r="D92" s="12" t="s">
        <v>175</v>
      </c>
      <c r="E92" s="12" t="s">
        <v>90</v>
      </c>
      <c r="F92" s="12" t="s">
        <v>89</v>
      </c>
      <c r="G92" s="10">
        <v>0</v>
      </c>
      <c r="H92" s="10">
        <v>15782509.4</v>
      </c>
      <c r="I92" s="10">
        <v>15782509.4</v>
      </c>
      <c r="J92" s="5"/>
      <c r="K92" s="5"/>
      <c r="L92" s="5"/>
      <c r="M92" s="8" t="s">
        <v>17</v>
      </c>
      <c r="N92" s="7">
        <f>IF(G92&gt;0,I92/G92,0)</f>
        <v>0</v>
      </c>
      <c r="O92" s="7">
        <f>IF(H92&gt;0,I92/H92,0)</f>
        <v>1</v>
      </c>
      <c r="P92" s="6">
        <f>IF(J92=0,0,L92/J92)</f>
        <v>0</v>
      </c>
      <c r="Q92" s="6">
        <f>IF(L92=0,0,L92/K92)</f>
        <v>0</v>
      </c>
    </row>
    <row r="93" spans="1:18" x14ac:dyDescent="0.25">
      <c r="G93" s="11">
        <f>SUM(G4:G92)</f>
        <v>32845062.699999999</v>
      </c>
      <c r="H93" s="11">
        <f>SUM(H4:H92)</f>
        <v>195699305.77000004</v>
      </c>
      <c r="I93" s="11">
        <f>SUM(I4:I92)</f>
        <v>178273379.18000001</v>
      </c>
      <c r="P93" s="14">
        <f t="shared" ref="P93" si="0">IF(J93=0,0,L93/J93)</f>
        <v>0</v>
      </c>
      <c r="Q93" s="14">
        <f t="shared" ref="Q93" si="1">IF(L93=0,0,L93/K93)</f>
        <v>0</v>
      </c>
      <c r="R93" s="13"/>
    </row>
    <row r="94" spans="1:18" x14ac:dyDescent="0.25">
      <c r="P94" s="13"/>
      <c r="Q94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HP</cp:lastModifiedBy>
  <dcterms:created xsi:type="dcterms:W3CDTF">2023-06-21T19:35:53Z</dcterms:created>
  <dcterms:modified xsi:type="dcterms:W3CDTF">2025-01-30T16:09:42Z</dcterms:modified>
</cp:coreProperties>
</file>