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13_ncr:1_{EE863370-86E9-4023-AE8B-7E7DB5F44E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D36" i="4"/>
  <c r="D35" i="4" s="1"/>
  <c r="F35" i="4"/>
  <c r="E35" i="4"/>
  <c r="C35" i="4"/>
  <c r="B35" i="4"/>
  <c r="G33" i="4"/>
  <c r="D33" i="4"/>
  <c r="G32" i="4"/>
  <c r="D32" i="4"/>
  <c r="G31" i="4"/>
  <c r="D31" i="4"/>
  <c r="G30" i="4"/>
  <c r="D30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C19" i="4"/>
  <c r="B19" i="4"/>
  <c r="D29" i="4" l="1"/>
  <c r="G19" i="4"/>
  <c r="G29" i="4"/>
  <c r="G38" i="4" s="1"/>
  <c r="B38" i="4"/>
  <c r="D19" i="4"/>
  <c r="D38" i="4" s="1"/>
  <c r="C38" i="4"/>
  <c r="F38" i="4"/>
  <c r="E38" i="4"/>
</calcChain>
</file>

<file path=xl/sharedStrings.xml><?xml version="1.0" encoding="utf-8"?>
<sst xmlns="http://schemas.openxmlformats.org/spreadsheetml/2006/main" count="50" uniqueCount="30">
  <si>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</si>
  <si>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</si>
  <si>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</si>
  <si>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</si>
  <si>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</si>
  <si>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</si>
  <si>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</si>
  <si>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</si>
  <si>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</si>
  <si>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</si>
  <si>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</si>
  <si>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</si>
  <si>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</si>
  <si>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</si>
  <si>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</si>
  <si>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</si>
  <si>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</si>
  <si>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</si>
  <si>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</si>
  <si>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</si>
  <si>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</si>
  <si>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</si>
  <si>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</si>
  <si>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</si>
  <si>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</si>
  <si>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</si>
  <si>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</si>
  <si>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</si>
  <si>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Municipal de Agua Potable y Alcantarillado de Uriangato, Gto.
Estado Analítico de Ingresos
Del 1 de Enero al 31 de Marzo de 2025
(Cifras en Pesos)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</si>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</sst>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B17" sqref="B17:F1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4" width="17.83203125" style="2" customWidth="1"/>
    <col min="5" max="5" width="23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5" t="s">
        <v>28</v>
      </c>
      <c r="B1" s="36"/>
      <c r="C1" s="36"/>
      <c r="D1" s="36"/>
      <c r="E1" s="36"/>
      <c r="F1" s="36"/>
      <c r="G1" s="37"/>
    </row>
    <row r="2" spans="1:7" s="3" customFormat="1" x14ac:dyDescent="0.2">
      <c r="A2" s="26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9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62177550</v>
      </c>
      <c r="C10" s="12">
        <v>2517295</v>
      </c>
      <c r="D10" s="12">
        <v>64694845</v>
      </c>
      <c r="E10" s="12">
        <v>17006512.440000001</v>
      </c>
      <c r="F10" s="12">
        <v>16953199.93</v>
      </c>
      <c r="G10" s="12">
        <v>-45224350.07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2.5" x14ac:dyDescent="0.2">
      <c r="A12" s="27" t="s">
        <v>12</v>
      </c>
      <c r="B12" s="12">
        <v>400000</v>
      </c>
      <c r="C12" s="12">
        <v>2500000</v>
      </c>
      <c r="D12" s="12">
        <v>2900000</v>
      </c>
      <c r="E12" s="12">
        <v>0</v>
      </c>
      <c r="F12" s="12">
        <v>0</v>
      </c>
      <c r="G12" s="12">
        <v>-400000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v>62577550</v>
      </c>
      <c r="C15" s="32">
        <v>5017295</v>
      </c>
      <c r="D15" s="32">
        <v>67594845</v>
      </c>
      <c r="E15" s="32">
        <v>17006512.440000001</v>
      </c>
      <c r="F15" s="21">
        <v>16953199.93</v>
      </c>
      <c r="G15" s="13">
        <v>-45624350.07</v>
      </c>
    </row>
    <row r="16" spans="1:7" x14ac:dyDescent="0.2">
      <c r="A16" s="16"/>
      <c r="B16" s="17"/>
      <c r="C16" s="17"/>
      <c r="D16" s="20"/>
      <c r="E16" s="18" t="s">
        <v>29</v>
      </c>
      <c r="F16" s="21"/>
      <c r="G16" s="33">
        <v>0</v>
      </c>
    </row>
    <row r="17" spans="1:7" ht="10.5" customHeight="1" x14ac:dyDescent="0.2">
      <c r="A17" s="25"/>
      <c r="B17" s="40" t="s">
        <v>22</v>
      </c>
      <c r="C17" s="41"/>
      <c r="D17" s="41"/>
      <c r="E17" s="41"/>
      <c r="F17" s="42"/>
      <c r="G17" s="38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23" t="s">
        <v>15</v>
      </c>
      <c r="B19" s="13">
        <f t="shared" ref="B19:G19" si="0">SUM(B20+B21+B22+B23+B24+B25+B26+B27)</f>
        <v>0</v>
      </c>
      <c r="C19" s="13">
        <f t="shared" si="0"/>
        <v>0</v>
      </c>
      <c r="D19" s="13">
        <f t="shared" si="0"/>
        <v>0</v>
      </c>
      <c r="E19" s="13">
        <f t="shared" si="0"/>
        <v>0</v>
      </c>
      <c r="F19" s="13">
        <f t="shared" si="0"/>
        <v>0</v>
      </c>
      <c r="G19" s="13">
        <f t="shared" si="0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1">B20+C20</f>
        <v>0</v>
      </c>
      <c r="E20" s="14">
        <v>0</v>
      </c>
      <c r="F20" s="14">
        <v>0</v>
      </c>
      <c r="G20" s="14">
        <f t="shared" ref="G20:G27" si="2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1"/>
        <v>0</v>
      </c>
      <c r="E21" s="14">
        <v>0</v>
      </c>
      <c r="F21" s="14">
        <v>0</v>
      </c>
      <c r="G21" s="14">
        <f t="shared" si="2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1"/>
        <v>0</v>
      </c>
      <c r="E22" s="14">
        <v>0</v>
      </c>
      <c r="F22" s="14">
        <v>0</v>
      </c>
      <c r="G22" s="14">
        <f t="shared" si="2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1"/>
        <v>0</v>
      </c>
      <c r="E23" s="14">
        <v>0</v>
      </c>
      <c r="F23" s="14">
        <v>0</v>
      </c>
      <c r="G23" s="14">
        <f t="shared" si="2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1"/>
        <v>0</v>
      </c>
      <c r="E24" s="14">
        <v>0</v>
      </c>
      <c r="F24" s="14">
        <v>0</v>
      </c>
      <c r="G24" s="14">
        <f t="shared" si="2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1"/>
        <v>0</v>
      </c>
      <c r="E25" s="14">
        <v>0</v>
      </c>
      <c r="F25" s="14">
        <v>0</v>
      </c>
      <c r="G25" s="14">
        <f t="shared" si="2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1"/>
        <v>0</v>
      </c>
      <c r="E26" s="14">
        <v>0</v>
      </c>
      <c r="F26" s="14">
        <v>0</v>
      </c>
      <c r="G26" s="14">
        <f t="shared" si="2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1"/>
        <v>0</v>
      </c>
      <c r="E27" s="14">
        <v>0</v>
      </c>
      <c r="F27" s="14">
        <v>0</v>
      </c>
      <c r="G27" s="14">
        <f t="shared" si="2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3">SUM(B30:B33)</f>
        <v>62577550</v>
      </c>
      <c r="C29" s="15">
        <f t="shared" si="3"/>
        <v>5017295</v>
      </c>
      <c r="D29" s="15">
        <f t="shared" si="3"/>
        <v>67594845</v>
      </c>
      <c r="E29" s="15">
        <f t="shared" si="3"/>
        <v>17006512.440000001</v>
      </c>
      <c r="F29" s="15">
        <f t="shared" si="3"/>
        <v>16953199.93</v>
      </c>
      <c r="G29" s="15">
        <f t="shared" si="3"/>
        <v>-45624350.07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4">F31-B31</f>
        <v>0</v>
      </c>
    </row>
    <row r="32" spans="1:7" ht="22.5" x14ac:dyDescent="0.2">
      <c r="A32" s="29" t="s">
        <v>19</v>
      </c>
      <c r="B32" s="14">
        <v>62177550</v>
      </c>
      <c r="C32" s="14">
        <v>2517295</v>
      </c>
      <c r="D32" s="14">
        <f>B32+C32</f>
        <v>64694845</v>
      </c>
      <c r="E32" s="14">
        <v>17006512.440000001</v>
      </c>
      <c r="F32" s="14">
        <v>16953199.93</v>
      </c>
      <c r="G32" s="14">
        <f t="shared" si="4"/>
        <v>-45224350.07</v>
      </c>
    </row>
    <row r="33" spans="1:7" ht="22.5" x14ac:dyDescent="0.2">
      <c r="A33" s="29" t="s">
        <v>12</v>
      </c>
      <c r="B33" s="14">
        <v>400000</v>
      </c>
      <c r="C33" s="14">
        <v>2500000</v>
      </c>
      <c r="D33" s="14">
        <f>B33+C33</f>
        <v>2900000</v>
      </c>
      <c r="E33" s="14">
        <v>0</v>
      </c>
      <c r="F33" s="14">
        <v>0</v>
      </c>
      <c r="G33" s="14">
        <f t="shared" si="4"/>
        <v>-400000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5">SUM(B36)</f>
        <v>0</v>
      </c>
      <c r="C35" s="15">
        <f t="shared" si="5"/>
        <v>0</v>
      </c>
      <c r="D35" s="15">
        <f t="shared" si="5"/>
        <v>0</v>
      </c>
      <c r="E35" s="15">
        <f t="shared" si="5"/>
        <v>0</v>
      </c>
      <c r="F35" s="15">
        <f t="shared" si="5"/>
        <v>0</v>
      </c>
      <c r="G35" s="15">
        <f t="shared" si="5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SUM(B35+B29+B19)</f>
        <v>62577550</v>
      </c>
      <c r="C38" s="32">
        <f t="shared" ref="C38:G38" si="6">SUM(C35+C29+C19)</f>
        <v>5017295</v>
      </c>
      <c r="D38" s="32">
        <f t="shared" si="6"/>
        <v>67594845</v>
      </c>
      <c r="E38" s="32">
        <f t="shared" si="6"/>
        <v>17006512.440000001</v>
      </c>
      <c r="F38" s="32">
        <f t="shared" si="6"/>
        <v>16953199.93</v>
      </c>
      <c r="G38" s="13">
        <f t="shared" si="6"/>
        <v>-45624350.07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2012-12-11T20:48:19Z</dcterms:created>
  <dcterms:modified xsi:type="dcterms:W3CDTF">2025-04-22T23:22:53Z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