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4000" windowHeight="96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19" i="4"/>
  <c r="F19" i="4"/>
  <c r="E19" i="4"/>
  <c r="D19" i="4"/>
  <c r="C19" i="4"/>
  <c r="B19" i="4"/>
  <c r="G36" i="4"/>
  <c r="D36" i="4"/>
  <c r="G35" i="4"/>
  <c r="F35" i="4"/>
  <c r="E35" i="4"/>
  <c r="D35" i="4"/>
  <c r="C35" i="4"/>
  <c r="B35" i="4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<sst xmlns="http://schemas.openxmlformats.org/spreadsheetml/2006/main" count="50" uniqueCount="29">
  <si>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</si>
  <si>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</si>
  <si>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</si>
  <si>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</si>
  <si>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</si>
  <si>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</si>
  <si>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</si>
  <si>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</si>
  <si>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</si>
  <si>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</si>
  <si>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</si>
  <si>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</si>
  <si>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</si>
  <si>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</si>
  <si>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</si>
  <si>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</si>
  <si>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</si>
  <si>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</si>
  <si>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</si>
  <si>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</si>
  <si>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</si>
  <si>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</si>
  <si>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</si>
  <si>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</si>
  <si>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</si>
  <si>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</si>
  <si>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</si>
  <si>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</si>
  <si>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Uriangato Gto.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</si>
</sst>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4" zoomScaleNormal="100" workbookViewId="0">
      <selection activeCell="B20" sqref="B20:B2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28336268.559999999</v>
      </c>
      <c r="C4" s="28">
        <v>0</v>
      </c>
      <c r="D4" s="28">
        <f>B4+C4</f>
        <v>28336268.559999999</v>
      </c>
      <c r="E4" s="28">
        <v>24559239.98</v>
      </c>
      <c r="F4" s="28">
        <v>24552958.710000001</v>
      </c>
      <c r="G4" s="28">
        <f>F4-B4</f>
        <v>-3783309.8499999978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710543.93</v>
      </c>
      <c r="C6" s="29">
        <v>0</v>
      </c>
      <c r="D6" s="29">
        <f t="shared" si="0"/>
        <v>710543.93</v>
      </c>
      <c r="E6" s="29">
        <v>153420.39000000001</v>
      </c>
      <c r="F6" s="29">
        <v>153420.42000000001</v>
      </c>
      <c r="G6" s="29">
        <f t="shared" si="1"/>
        <v>-557123.51</v>
      </c>
    </row>
    <row r="7" spans="1:7" x14ac:dyDescent="0.2">
      <c r="A7" s="21" t="s">
        <v>8</v>
      </c>
      <c r="B7" s="29">
        <v>22347567.91</v>
      </c>
      <c r="C7" s="29">
        <v>0</v>
      </c>
      <c r="D7" s="29">
        <f t="shared" si="0"/>
        <v>22347567.91</v>
      </c>
      <c r="E7" s="29">
        <v>7178381.8799999999</v>
      </c>
      <c r="F7" s="29">
        <v>7178382.1600000001</v>
      </c>
      <c r="G7" s="29">
        <f t="shared" si="1"/>
        <v>-15169185.75</v>
      </c>
    </row>
    <row r="8" spans="1:7" x14ac:dyDescent="0.2">
      <c r="A8" s="23" t="s">
        <v>9</v>
      </c>
      <c r="B8" s="29">
        <v>2894751.41</v>
      </c>
      <c r="C8" s="29">
        <v>0</v>
      </c>
      <c r="D8" s="29">
        <f t="shared" si="0"/>
        <v>2894751.41</v>
      </c>
      <c r="E8" s="29">
        <v>888616.32</v>
      </c>
      <c r="F8" s="29">
        <v>888616.31</v>
      </c>
      <c r="G8" s="29">
        <f t="shared" si="1"/>
        <v>-2006135.1</v>
      </c>
    </row>
    <row r="9" spans="1:7" x14ac:dyDescent="0.2">
      <c r="A9" s="22" t="s">
        <v>10</v>
      </c>
      <c r="B9" s="29">
        <v>1781006.19</v>
      </c>
      <c r="C9" s="29">
        <v>0</v>
      </c>
      <c r="D9" s="29">
        <f t="shared" si="0"/>
        <v>1781006.19</v>
      </c>
      <c r="E9" s="29">
        <v>788394.45</v>
      </c>
      <c r="F9" s="29">
        <v>788394.08</v>
      </c>
      <c r="G9" s="29">
        <f t="shared" si="1"/>
        <v>-992612.11</v>
      </c>
    </row>
    <row r="10" spans="1:7" x14ac:dyDescent="0.2">
      <c r="A10" s="21" t="s">
        <v>11</v>
      </c>
      <c r="B10" s="29">
        <v>0</v>
      </c>
      <c r="C10" s="29">
        <v>0</v>
      </c>
      <c r="D10" s="29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ht="22.5" x14ac:dyDescent="0.2">
      <c r="A11" s="21" t="s">
        <v>18</v>
      </c>
      <c r="B11" s="29">
        <v>222696804.81999999</v>
      </c>
      <c r="C11" s="29">
        <v>17289890.02</v>
      </c>
      <c r="D11" s="29">
        <f t="shared" si="0"/>
        <v>239986694.84</v>
      </c>
      <c r="E11" s="29">
        <v>62675838.060000002</v>
      </c>
      <c r="F11" s="29">
        <v>62675838.060000002</v>
      </c>
      <c r="G11" s="29">
        <f t="shared" si="1"/>
        <v>-160020966.75999999</v>
      </c>
    </row>
    <row r="12" spans="1:7" ht="22.5" x14ac:dyDescent="0.2">
      <c r="A12" s="21" t="s">
        <v>12</v>
      </c>
      <c r="B12" s="29">
        <v>372365.37</v>
      </c>
      <c r="C12" s="29">
        <v>3722037.05</v>
      </c>
      <c r="D12" s="29">
        <f t="shared" si="0"/>
        <v>4094402.42</v>
      </c>
      <c r="E12" s="29">
        <v>1315339.33</v>
      </c>
      <c r="F12" s="29">
        <v>1315339.33</v>
      </c>
      <c r="G12" s="29">
        <f t="shared" si="1"/>
        <v>942973.96000000008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279139308.19</v>
      </c>
      <c r="C15" s="31">
        <f t="shared" ref="C15:G15" si="2">SUM(C4:C13)</f>
        <v>21011927.07</v>
      </c>
      <c r="D15" s="31">
        <f t="shared" si="2"/>
        <v>300151235.26000005</v>
      </c>
      <c r="E15" s="31">
        <f t="shared" si="2"/>
        <v>97559230.410000011</v>
      </c>
      <c r="F15" s="32">
        <f t="shared" si="2"/>
        <v>97552949.070000008</v>
      </c>
      <c r="G15" s="33">
        <f t="shared" si="2"/>
        <v>-181586359.11999997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6">
        <f t="shared" ref="B19:G19" si="3">SUM(B20+B21+B22+B23+B24+B25+B26+B27)</f>
        <v>279139308.19</v>
      </c>
      <c r="C19" s="36">
        <f t="shared" si="3"/>
        <v>21011927.07</v>
      </c>
      <c r="D19" s="36">
        <f t="shared" si="3"/>
        <v>300151235.26000005</v>
      </c>
      <c r="E19" s="36">
        <f t="shared" si="3"/>
        <v>97559230.410000011</v>
      </c>
      <c r="F19" s="36">
        <f t="shared" si="3"/>
        <v>97552949.070000008</v>
      </c>
      <c r="G19" s="36">
        <f t="shared" si="3"/>
        <v>-181586359.11999997</v>
      </c>
    </row>
    <row r="20" spans="1:7" x14ac:dyDescent="0.2">
      <c r="A20" s="23" t="s">
        <v>5</v>
      </c>
      <c r="B20" s="34">
        <v>28336268.559999999</v>
      </c>
      <c r="C20" s="34">
        <v>0</v>
      </c>
      <c r="D20" s="34">
        <f t="shared" ref="D20:D27" si="4">B20+C20</f>
        <v>28336268.559999999</v>
      </c>
      <c r="E20" s="34">
        <v>24559239.98</v>
      </c>
      <c r="F20" s="34">
        <v>24552958.710000001</v>
      </c>
      <c r="G20" s="34">
        <f t="shared" ref="G20:G27" si="5">F20-B20</f>
        <v>-3783309.8499999978</v>
      </c>
    </row>
    <row r="21" spans="1:7" x14ac:dyDescent="0.2">
      <c r="A21" s="23" t="s">
        <v>6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7</v>
      </c>
      <c r="B22" s="34">
        <v>710543.93</v>
      </c>
      <c r="C22" s="34">
        <v>0</v>
      </c>
      <c r="D22" s="34">
        <f t="shared" si="4"/>
        <v>710543.93</v>
      </c>
      <c r="E22" s="34">
        <v>153420.39000000001</v>
      </c>
      <c r="F22" s="34">
        <v>153420.42000000001</v>
      </c>
      <c r="G22" s="34">
        <f t="shared" si="5"/>
        <v>-557123.51</v>
      </c>
    </row>
    <row r="23" spans="1:7" x14ac:dyDescent="0.2">
      <c r="A23" s="23" t="s">
        <v>8</v>
      </c>
      <c r="B23" s="34">
        <v>22347567.91</v>
      </c>
      <c r="C23" s="34">
        <v>0</v>
      </c>
      <c r="D23" s="34">
        <f t="shared" si="4"/>
        <v>22347567.91</v>
      </c>
      <c r="E23" s="34">
        <v>7178381.8799999999</v>
      </c>
      <c r="F23" s="34">
        <v>7178382.1600000001</v>
      </c>
      <c r="G23" s="34">
        <f t="shared" si="5"/>
        <v>-15169185.75</v>
      </c>
    </row>
    <row r="24" spans="1:7" x14ac:dyDescent="0.2">
      <c r="A24" s="23" t="s">
        <v>16</v>
      </c>
      <c r="B24" s="34">
        <v>2894751.41</v>
      </c>
      <c r="C24" s="34">
        <v>0</v>
      </c>
      <c r="D24" s="34">
        <f t="shared" si="4"/>
        <v>2894751.41</v>
      </c>
      <c r="E24" s="34">
        <v>888616.32</v>
      </c>
      <c r="F24" s="34">
        <v>888616.31</v>
      </c>
      <c r="G24" s="34">
        <f t="shared" si="5"/>
        <v>-2006135.1</v>
      </c>
    </row>
    <row r="25" spans="1:7" x14ac:dyDescent="0.2">
      <c r="A25" s="23" t="s">
        <v>17</v>
      </c>
      <c r="B25" s="34">
        <v>1781006.19</v>
      </c>
      <c r="C25" s="34">
        <v>0</v>
      </c>
      <c r="D25" s="34">
        <f t="shared" si="4"/>
        <v>1781006.19</v>
      </c>
      <c r="E25" s="34">
        <v>788394.45</v>
      </c>
      <c r="F25" s="34">
        <v>788394.08</v>
      </c>
      <c r="G25" s="34">
        <f t="shared" si="5"/>
        <v>-992612.11</v>
      </c>
    </row>
    <row r="26" spans="1:7" ht="22.5" x14ac:dyDescent="0.2">
      <c r="A26" s="23" t="s">
        <v>18</v>
      </c>
      <c r="B26" s="34">
        <v>222696804.81999999</v>
      </c>
      <c r="C26" s="34">
        <v>17289890.02</v>
      </c>
      <c r="D26" s="34">
        <f t="shared" si="4"/>
        <v>239986694.84</v>
      </c>
      <c r="E26" s="34">
        <v>62675838.060000002</v>
      </c>
      <c r="F26" s="34">
        <v>62675838.060000002</v>
      </c>
      <c r="G26" s="34">
        <f t="shared" si="5"/>
        <v>-160020966.75999999</v>
      </c>
    </row>
    <row r="27" spans="1:7" ht="22.5" x14ac:dyDescent="0.2">
      <c r="A27" s="23" t="s">
        <v>12</v>
      </c>
      <c r="B27" s="34">
        <v>372365.37</v>
      </c>
      <c r="C27" s="34">
        <v>3722037.05</v>
      </c>
      <c r="D27" s="34">
        <f t="shared" si="4"/>
        <v>4094402.42</v>
      </c>
      <c r="E27" s="34">
        <v>1315339.33</v>
      </c>
      <c r="F27" s="34">
        <v>1315339.33</v>
      </c>
      <c r="G27" s="34">
        <f t="shared" si="5"/>
        <v>942973.96000000008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3.75" x14ac:dyDescent="0.2">
      <c r="A29" s="24" t="s">
        <v>21</v>
      </c>
      <c r="B29" s="35">
        <f t="shared" ref="B29:G29" si="6">SUM(B30:B33)</f>
        <v>0</v>
      </c>
      <c r="C29" s="35">
        <f t="shared" si="6"/>
        <v>0</v>
      </c>
      <c r="D29" s="35">
        <f t="shared" si="6"/>
        <v>0</v>
      </c>
      <c r="E29" s="35">
        <f t="shared" si="6"/>
        <v>0</v>
      </c>
      <c r="F29" s="35">
        <f t="shared" si="6"/>
        <v>0</v>
      </c>
      <c r="G29" s="35">
        <f t="shared" si="6"/>
        <v>0</v>
      </c>
    </row>
    <row r="30" spans="1:7" x14ac:dyDescent="0.2">
      <c r="A30" s="23" t="s">
        <v>6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3" t="s">
        <v>19</v>
      </c>
      <c r="B32" s="34">
        <v>0</v>
      </c>
      <c r="C32" s="34">
        <v>0</v>
      </c>
      <c r="D32" s="34">
        <f>B32+C32</f>
        <v>0</v>
      </c>
      <c r="E32" s="34">
        <v>0</v>
      </c>
      <c r="F32" s="34">
        <v>0</v>
      </c>
      <c r="G32" s="34">
        <f t="shared" si="7"/>
        <v>0</v>
      </c>
    </row>
    <row r="33" spans="1:7" ht="22.5" x14ac:dyDescent="0.2">
      <c r="A33" s="23" t="s">
        <v>12</v>
      </c>
      <c r="B33" s="34">
        <v>0</v>
      </c>
      <c r="C33" s="34">
        <v>0</v>
      </c>
      <c r="D33" s="34">
        <f>B33+C33</f>
        <v>0</v>
      </c>
      <c r="E33" s="34">
        <v>0</v>
      </c>
      <c r="F33" s="34">
        <v>0</v>
      </c>
      <c r="G33" s="34">
        <f t="shared" si="7"/>
        <v>0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1">
        <f>SUM(B35+B29+B19)</f>
        <v>279139308.19</v>
      </c>
      <c r="C38" s="31">
        <f t="shared" ref="C38:G38" si="9">SUM(C35+C29+C19)</f>
        <v>21011927.07</v>
      </c>
      <c r="D38" s="31">
        <f t="shared" si="9"/>
        <v>300151235.26000005</v>
      </c>
      <c r="E38" s="31">
        <f t="shared" si="9"/>
        <v>97559230.410000011</v>
      </c>
      <c r="F38" s="31">
        <f t="shared" si="9"/>
        <v>97552949.070000008</v>
      </c>
      <c r="G38" s="33">
        <f t="shared" si="9"/>
        <v>-181586359.11999997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6aa8a68a-ab09-4ac8-a697-fdce915bc567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2025-04-29T23:13:45Z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