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<sst xmlns="http://schemas.openxmlformats.org/spreadsheetml/2006/main" count="62" uniqueCount="61">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</sst>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979639.43</v>
      </c>
      <c r="C5" s="20">
        <v>446255.84</v>
      </c>
      <c r="D5" s="9" t="s">
        <v>36</v>
      </c>
      <c r="E5" s="20">
        <v>44720.35</v>
      </c>
      <c r="F5" s="23">
        <v>40962.410000000003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1058724.1600000001</v>
      </c>
      <c r="C13" s="22">
        <f>SUM(C5:C11)</f>
        <v>525340.57000000007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44720.35</v>
      </c>
      <c r="F14" s="27">
        <f>SUM(F5:F12)</f>
        <v>40962.410000000003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1270355.82</v>
      </c>
      <c r="C19" s="20">
        <v>1200005.82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-986221.91</v>
      </c>
      <c r="C21" s="20">
        <v>-986221.91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329778.36</v>
      </c>
      <c r="C26" s="22">
        <f>SUM(C16:C24)</f>
        <v>259428.36</v>
      </c>
      <c r="D26" s="12" t="s">
        <v>50</v>
      </c>
      <c r="E26" s="22">
        <f>SUM(E24+E14)</f>
        <v>44720.35</v>
      </c>
      <c r="F26" s="27">
        <f>SUM(F14+F24)</f>
        <v>40962.410000000003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1388502.52</v>
      </c>
      <c r="C28" s="22">
        <f>C13+C26</f>
        <v>784768.93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1175903.8799999999</v>
      </c>
      <c r="F35" s="27">
        <f>SUM(F36:F40)</f>
        <v>575928.23</v>
      </c>
    </row>
    <row r="36" spans="1:6" x14ac:dyDescent="0.2">
      <c r="A36" s="16"/>
      <c r="B36" s="14"/>
      <c r="C36" s="15"/>
      <c r="D36" s="9" t="s">
        <v>46</v>
      </c>
      <c r="E36" s="20">
        <v>599975.65</v>
      </c>
      <c r="F36" s="23">
        <v>-47376.15</v>
      </c>
    </row>
    <row r="37" spans="1:6" x14ac:dyDescent="0.2">
      <c r="A37" s="16"/>
      <c r="B37" s="14"/>
      <c r="C37" s="15"/>
      <c r="D37" s="9" t="s">
        <v>14</v>
      </c>
      <c r="E37" s="20">
        <v>575928.23</v>
      </c>
      <c r="F37" s="23">
        <v>623304.38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1343782.17</v>
      </c>
      <c r="F46" s="27">
        <f>SUM(F42+F35+F30)</f>
        <v>743806.52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1388502.52</v>
      </c>
      <c r="F48" s="22">
        <f>F46+F26</f>
        <v>784768.93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2025-07-18T18:38:18Z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