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<sst xmlns="http://schemas.openxmlformats.org/spreadsheetml/2006/main" count="62" uniqueCount="61">
  <si>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</si>
  <si>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</si>
  <si>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</si>
  <si>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</si>
  <si>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</si>
  <si>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</si>
  <si>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</si>
  <si>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</si>
  <si>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</si>
  <si>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</si>
  <si>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</si>
  <si>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</si>
  <si>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</si>
  <si>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</si>
  <si>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</si>
  <si>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</si>
  <si>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</si>
  <si>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</si>
  <si>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</si>
  <si>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</si>
  <si>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</si>
  <si>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</si>
  <si>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</si>
  <si>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</si>
  <si>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</si>
  <si>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</si>
  <si>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</si>
  <si>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</si>
  <si>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</si>
  <si>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</si>
  <si>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</si>
  <si>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</si>
  <si>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</si>
  <si>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</si>
  <si>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</si>
  <si>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</si>
  <si>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</si>
  <si>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</si>
  <si>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</si>
  <si>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</si>
  <si>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</si>
  <si>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</si>
  <si>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</si>
  <si>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</si>
  <si>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</si>
  <si>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</si>
  <si>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</si>
  <si>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</si>
  <si>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</si>
  <si>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</si>
  <si>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</si>
  <si>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</si>
  <si>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</si>
  <si>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</si>
  <si>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</si>
  <si>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</si>
  <si>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</si>
  <si>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</si>
  <si>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</si>
  <si>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</si>
  <si>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Uriangato Gto.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</si>
</sst>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5" zoomScaleNormal="100" zoomScaleSheetLayoutView="100" workbookViewId="0">
      <selection activeCell="B28" sqref="B2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106674008.68000001</v>
      </c>
      <c r="C5" s="20">
        <v>42318099.079999998</v>
      </c>
      <c r="D5" s="9" t="s">
        <v>36</v>
      </c>
      <c r="E5" s="20">
        <v>3505228.29</v>
      </c>
      <c r="F5" s="23">
        <v>11954349.48</v>
      </c>
    </row>
    <row r="6" spans="1:6" x14ac:dyDescent="0.2">
      <c r="A6" s="9" t="s">
        <v>23</v>
      </c>
      <c r="B6" s="20">
        <v>418722.92</v>
      </c>
      <c r="C6" s="20">
        <v>616301.85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3743313.56</v>
      </c>
      <c r="C7" s="20">
        <v>5779310.7999999998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-3.41</v>
      </c>
      <c r="F12" s="23">
        <v>-3</v>
      </c>
    </row>
    <row r="13" spans="1:6" x14ac:dyDescent="0.2">
      <c r="A13" s="8" t="s">
        <v>52</v>
      </c>
      <c r="B13" s="22">
        <f>SUM(B5:B11)</f>
        <v>110836045.16000001</v>
      </c>
      <c r="C13" s="22">
        <f>SUM(C5:C11)</f>
        <v>48713711.729999997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3505224.88</v>
      </c>
      <c r="F14" s="27">
        <f>SUM(F5:F12)</f>
        <v>11954346.48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156322768.36000001</v>
      </c>
      <c r="C18" s="20">
        <v>155786968.36000001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60279063.939999998</v>
      </c>
      <c r="C19" s="20">
        <v>59972233.539999999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5640189.46</v>
      </c>
      <c r="C20" s="20">
        <v>5640189.46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-70592957.049999997</v>
      </c>
      <c r="C21" s="20">
        <v>-70592957.049999997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745601.53</v>
      </c>
      <c r="C22" s="20">
        <v>745601.53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152394666.24000004</v>
      </c>
      <c r="C26" s="22">
        <f>SUM(C16:C24)</f>
        <v>151552035.84</v>
      </c>
      <c r="D26" s="12" t="s">
        <v>50</v>
      </c>
      <c r="E26" s="22">
        <f>SUM(E24+E14)</f>
        <v>3505224.88</v>
      </c>
      <c r="F26" s="27">
        <f>SUM(F14+F24)</f>
        <v>11954346.48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263230711.40000004</v>
      </c>
      <c r="C28" s="22">
        <f>C13+C26</f>
        <v>200265747.56999999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96911468.189999998</v>
      </c>
      <c r="F30" s="27">
        <f>SUM(F31:F33)</f>
        <v>96911468.189999998</v>
      </c>
    </row>
    <row r="31" spans="1:6" x14ac:dyDescent="0.2">
      <c r="A31" s="16"/>
      <c r="B31" s="14"/>
      <c r="C31" s="15"/>
      <c r="D31" s="9" t="s">
        <v>2</v>
      </c>
      <c r="E31" s="20">
        <v>82188557.620000005</v>
      </c>
      <c r="F31" s="23">
        <v>82188557.620000005</v>
      </c>
    </row>
    <row r="32" spans="1:6" x14ac:dyDescent="0.2">
      <c r="A32" s="16"/>
      <c r="B32" s="14"/>
      <c r="C32" s="15"/>
      <c r="D32" s="9" t="s">
        <v>13</v>
      </c>
      <c r="E32" s="20">
        <v>14722910.57</v>
      </c>
      <c r="F32" s="23">
        <v>14722910.57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162814018.32999998</v>
      </c>
      <c r="F35" s="27">
        <f>SUM(F36:F40)</f>
        <v>91399932.899999991</v>
      </c>
    </row>
    <row r="36" spans="1:6" x14ac:dyDescent="0.2">
      <c r="A36" s="16"/>
      <c r="B36" s="14"/>
      <c r="C36" s="15"/>
      <c r="D36" s="9" t="s">
        <v>46</v>
      </c>
      <c r="E36" s="20">
        <v>71676130.659999996</v>
      </c>
      <c r="F36" s="23">
        <v>-84675072.640000001</v>
      </c>
    </row>
    <row r="37" spans="1:6" x14ac:dyDescent="0.2">
      <c r="A37" s="16"/>
      <c r="B37" s="14"/>
      <c r="C37" s="15"/>
      <c r="D37" s="9" t="s">
        <v>14</v>
      </c>
      <c r="E37" s="20">
        <v>92148887.670000002</v>
      </c>
      <c r="F37" s="23">
        <v>177086005.53999999</v>
      </c>
    </row>
    <row r="38" spans="1:6" x14ac:dyDescent="0.2">
      <c r="A38" s="16"/>
      <c r="B38" s="14"/>
      <c r="C38" s="15"/>
      <c r="D38" s="9" t="s">
        <v>3</v>
      </c>
      <c r="E38" s="20">
        <v>-1011000</v>
      </c>
      <c r="F38" s="23">
        <v>-1011000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259725486.51999998</v>
      </c>
      <c r="F46" s="27">
        <f>SUM(F42+F35+F30)</f>
        <v>188311401.08999997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263230711.39999998</v>
      </c>
      <c r="F48" s="22">
        <f>F46+F26</f>
        <v>200265747.56999996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" right="0.59055118110236227" top="0.39370078740157483" bottom="0.78740157480314965" header="0" footer="0"/>
  <pageSetup scale="7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2025-07-28T15:10:40Z</cp:lastPrinted>
  <dcterms:created xsi:type="dcterms:W3CDTF">2012-12-11T20:26:08Z</dcterms:created>
  <dcterms:modified xsi:type="dcterms:W3CDTF">2025-07-28T15:12:35Z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