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1920" yWindow="1890" windowWidth="19125" windowHeight="100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45" i="2"/>
  <c r="B45" i="2"/>
  <c r="C59" i="2"/>
  <c r="B59" i="2"/>
  <c r="C54" i="2"/>
  <c r="B54" i="2"/>
  <c r="C55" i="2"/>
  <c r="B55" i="2"/>
  <c r="C48" i="2"/>
  <c r="B48" i="2"/>
  <c r="C49" i="2"/>
  <c r="B49" i="2"/>
  <c r="C41" i="2"/>
  <c r="B41" i="2"/>
  <c r="C35" i="2"/>
  <c r="B35" i="2"/>
  <c r="C33" i="2"/>
  <c r="B33" i="2"/>
  <c r="C16" i="2"/>
  <c r="B16" i="2"/>
  <c r="C4" i="2"/>
  <c r="B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<sst xmlns="http://schemas.openxmlformats.org/spreadsheetml/2006/main" count="58" uniqueCount="50">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</sst>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0" borderId="0" xfId="8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1"/>
  <sheetViews>
    <sheetView tabSelected="1" topLeftCell="A28" zoomScaleNormal="100" workbookViewId="0">
      <selection activeCell="A70" sqref="A70:C7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5391492.7200000007</v>
      </c>
      <c r="C4" s="7">
        <f>SUM(C5:C14)</f>
        <v>10540924.199999999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1985.94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464369.28</v>
      </c>
      <c r="C11" s="9">
        <v>790289.72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4927123.4400000004</v>
      </c>
      <c r="C13" s="9">
        <v>9748648.5399999991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4962676.5500000007</v>
      </c>
      <c r="C16" s="7">
        <f>SUM(C17:C32)</f>
        <v>10807012.049999999</v>
      </c>
    </row>
    <row r="17" spans="1:3" ht="11.25" customHeight="1" x14ac:dyDescent="0.2">
      <c r="A17" s="8" t="s">
        <v>14</v>
      </c>
      <c r="B17" s="9">
        <v>3697280.33</v>
      </c>
      <c r="C17" s="9">
        <v>7917034.2699999996</v>
      </c>
    </row>
    <row r="18" spans="1:3" ht="11.25" customHeight="1" x14ac:dyDescent="0.2">
      <c r="A18" s="8" t="s">
        <v>15</v>
      </c>
      <c r="B18" s="9">
        <v>577444.12</v>
      </c>
      <c r="C18" s="9">
        <v>982850.69</v>
      </c>
    </row>
    <row r="19" spans="1:3" ht="11.25" customHeight="1" x14ac:dyDescent="0.2">
      <c r="A19" s="8" t="s">
        <v>16</v>
      </c>
      <c r="B19" s="9">
        <v>321551.53999999998</v>
      </c>
      <c r="C19" s="9">
        <v>1062538.3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30520.07</v>
      </c>
      <c r="C23" s="9">
        <v>188409.84</v>
      </c>
    </row>
    <row r="24" spans="1:3" ht="11.25" customHeight="1" x14ac:dyDescent="0.2">
      <c r="A24" s="8" t="s">
        <v>21</v>
      </c>
      <c r="B24" s="9">
        <v>203018.53</v>
      </c>
      <c r="C24" s="9">
        <v>225800.51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132861.96</v>
      </c>
      <c r="C31" s="9">
        <v>430378.44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428816.16999999993</v>
      </c>
      <c r="C33" s="7">
        <f>C4-C16</f>
        <v>-266087.84999999963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15">
        <f>SUM(B36:B39)</f>
        <v>0</v>
      </c>
      <c r="C35" s="15">
        <f>SUM(C36:C39)</f>
        <v>0</v>
      </c>
    </row>
    <row r="36" spans="1:3" ht="11.25" customHeight="1" x14ac:dyDescent="0.2">
      <c r="A36" s="6" t="s">
        <v>2</v>
      </c>
      <c r="B36" s="9">
        <v>0</v>
      </c>
      <c r="C36" s="9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154840</v>
      </c>
      <c r="C41" s="7">
        <f>SUM(C42:C44)</f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154840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B35-B41</f>
        <v>-154840</v>
      </c>
      <c r="C45" s="7">
        <f>C35-C41</f>
        <v>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10016.98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10016.98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72499.710000000006</v>
      </c>
      <c r="C54" s="7">
        <f>SUM(C55:C58)</f>
        <v>0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72499.710000000006</v>
      </c>
      <c r="C58" s="9">
        <v>0</v>
      </c>
    </row>
    <row r="59" spans="1:3" ht="11.25" customHeight="1" x14ac:dyDescent="0.2">
      <c r="A59" s="4" t="s">
        <v>44</v>
      </c>
      <c r="B59" s="7">
        <f>B48-B54</f>
        <v>-72499.710000000006</v>
      </c>
      <c r="C59" s="7">
        <f>C48-C54</f>
        <v>10016.98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B33+B45+B59</f>
        <v>201476.4599999999</v>
      </c>
      <c r="C61" s="7">
        <f>C33+C45+C59</f>
        <v>-256070.86999999962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604076.64</v>
      </c>
      <c r="C63" s="7">
        <v>860147.51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805553.1</v>
      </c>
      <c r="C65" s="7">
        <v>604076.64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0" t="s">
        <v>48</v>
      </c>
      <c r="B68" s="21"/>
      <c r="C68" s="21"/>
    </row>
    <row r="70" spans="1:3" x14ac:dyDescent="0.2">
      <c r="A70" s="16"/>
      <c r="B70" s="16"/>
    </row>
    <row r="71" spans="1:3" x14ac:dyDescent="0.2">
      <c r="A71" s="16"/>
      <c r="B71" s="16"/>
    </row>
  </sheetData>
  <sheetProtection formatCells="0" formatColumns="0" formatRows="0" autoFilter="0"/>
  <mergeCells count="2">
    <mergeCell ref="A1:C1"/>
    <mergeCell ref="A68:C68"/>
  </mergeCells>
  <pageMargins left="0.9055118110236221" right="0.70866141732283472" top="0.74803149606299213" bottom="0.74803149606299213" header="0.31496062992125984" footer="0.31496062992125984"/>
  <pageSetup scale="74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6aa8a68a-ab09-4ac8-a697-fdce915bc567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2025-07-18T16:20:19Z</cp:lastPrinted>
  <dcterms:created xsi:type="dcterms:W3CDTF">2012-12-11T20:31:36Z</dcterms:created>
  <dcterms:modified xsi:type="dcterms:W3CDTF">2025-07-22T22:21:08Z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