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TRIMESTRE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0" i="4"/>
  <c r="F35" i="4"/>
  <c r="E35" i="4"/>
  <c r="C35" i="4"/>
  <c r="B35" i="4"/>
  <c r="G36" i="4"/>
  <c r="G35" i="4" s="1"/>
  <c r="D36" i="4"/>
  <c r="D35" i="4" s="1"/>
  <c r="G29" i="4"/>
  <c r="F29" i="4"/>
  <c r="E29" i="4"/>
  <c r="D29" i="4"/>
  <c r="C29" i="4"/>
  <c r="B29" i="4"/>
  <c r="F19" i="4"/>
  <c r="F38" i="4" s="1"/>
  <c r="E19" i="4"/>
  <c r="E38" i="4" s="1"/>
  <c r="G21" i="4"/>
  <c r="G20" i="4"/>
  <c r="D23" i="4"/>
  <c r="D22" i="4"/>
  <c r="D21" i="4"/>
  <c r="D20" i="4"/>
  <c r="C19" i="4"/>
  <c r="C38" i="4" s="1"/>
  <c r="B19" i="4"/>
  <c r="B38" i="4" s="1"/>
  <c r="G27" i="4"/>
  <c r="D27" i="4"/>
  <c r="G26" i="4"/>
  <c r="D26" i="4"/>
  <c r="G25" i="4"/>
  <c r="D25" i="4"/>
  <c r="G24" i="4"/>
  <c r="D24" i="4"/>
  <c r="D19" i="4" s="1"/>
  <c r="D38" i="4" s="1"/>
  <c r="G23" i="4"/>
  <c r="G22" i="4"/>
  <c r="G5" i="4"/>
  <c r="G6" i="4"/>
  <c r="G7" i="4"/>
  <c r="G8" i="4"/>
  <c r="G9" i="4"/>
  <c r="G11" i="4"/>
  <c r="G13" i="4"/>
  <c r="G4" i="4"/>
  <c r="G15" i="4" s="1"/>
  <c r="F15" i="4"/>
  <c r="E15" i="4"/>
  <c r="D15" i="4"/>
  <c r="C15" i="4"/>
  <c r="B15" i="4"/>
  <c r="G19" i="4" l="1"/>
  <c r="G38" i="4" s="1"/>
</calcChain>
</file>

<file path=xl/sharedStrings.xml><?xml version="1.0" encoding="utf-8"?>
<sst xmlns="http://schemas.openxmlformats.org/spreadsheetml/2006/main" count="55" uniqueCount="34">
  <si>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</si>
  <si>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</si>
  <si>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</si>
  <si>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</si>
  <si>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</si>
  <si>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</si>
  <si>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</si>
  <si>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</si>
  <si>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</si>
  <si>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</si>
  <si>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</si>
  <si>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</si>
  <si>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</si>
  <si>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</si>
  <si>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</si>
  <si>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</si>
  <si>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</si>
  <si>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</si>
  <si>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</si>
  <si>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</si>
  <si>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</si>
  <si>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</si>
  <si>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</si>
  <si>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</si>
  <si>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</si>
  <si>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</si>
  <si>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</si>
  <si>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</si>
  <si>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del Municipio de Uriangato, Gto.
Estado Analítico de Ingresos
Del 1 de Enero al 30 de Junio de 2025
(Cifras en Pesos)</t>
  </si>
  <si>
    <t>C. ROSA MARÍA RODRIGUEZ MARTINEZ</t>
  </si>
  <si>
    <t>C.P. ALEJANDRA OFELIA PANTOJA CAMARENA</t>
  </si>
  <si>
    <t>DIRECTORA ADMINISTRATIVA DEL SISTEMA DIF URIANGATO</t>
  </si>
  <si>
    <t>DIRECTORA GENERAL DEL SISTEMA DIF URIANGATO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</si>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</sst>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3" fontId="3" fillId="0" borderId="11" xfId="8" applyNumberFormat="1" applyFont="1" applyBorder="1" applyAlignment="1" applyProtection="1">
      <alignment horizontal="center" vertical="top"/>
      <protection locked="0"/>
    </xf>
    <xf numFmtId="4" fontId="3" fillId="0" borderId="9" xfId="8" applyNumberFormat="1" applyFont="1" applyBorder="1" applyAlignment="1" applyProtection="1">
      <alignment horizontal="center" vertical="top"/>
      <protection locked="0"/>
    </xf>
    <xf numFmtId="4" fontId="3" fillId="0" borderId="11" xfId="8" applyNumberFormat="1" applyFont="1" applyBorder="1" applyAlignment="1" applyProtection="1">
      <alignment horizontal="center" vertical="top"/>
      <protection locked="0"/>
    </xf>
    <xf numFmtId="4" fontId="3" fillId="0" borderId="10" xfId="8" applyNumberFormat="1" applyFont="1" applyBorder="1" applyAlignment="1" applyProtection="1">
      <alignment horizontal="center" vertical="top"/>
      <protection locked="0"/>
    </xf>
    <xf numFmtId="4" fontId="8" fillId="0" borderId="4" xfId="8" applyNumberFormat="1" applyFont="1" applyBorder="1" applyAlignment="1" applyProtection="1">
      <alignment horizontal="center" vertical="top"/>
      <protection locked="0"/>
    </xf>
    <xf numFmtId="4" fontId="8" fillId="0" borderId="6" xfId="8" applyNumberFormat="1" applyFont="1" applyBorder="1" applyAlignment="1" applyProtection="1">
      <alignment horizontal="center" vertical="top"/>
      <protection locked="0"/>
    </xf>
    <xf numFmtId="4" fontId="3" fillId="0" borderId="2" xfId="8" applyNumberFormat="1" applyFont="1" applyBorder="1" applyAlignment="1" applyProtection="1">
      <alignment horizontal="center" vertical="top"/>
      <protection locked="0"/>
    </xf>
    <xf numFmtId="4" fontId="3" fillId="0" borderId="3" xfId="8" applyNumberFormat="1" applyFont="1" applyBorder="1" applyAlignment="1" applyProtection="1">
      <alignment horizontal="center" vertical="top"/>
      <protection locked="0"/>
    </xf>
    <xf numFmtId="4" fontId="3" fillId="0" borderId="12" xfId="8" applyNumberFormat="1" applyFont="1" applyBorder="1" applyAlignment="1" applyProtection="1">
      <alignment horizontal="center" vertical="top"/>
      <protection locked="0"/>
    </xf>
    <xf numFmtId="3" fontId="7" fillId="0" borderId="11" xfId="8" applyNumberFormat="1" applyFont="1" applyBorder="1" applyAlignment="1" applyProtection="1">
      <alignment horizontal="center" vertical="top"/>
      <protection locked="0"/>
    </xf>
    <xf numFmtId="4" fontId="8" fillId="0" borderId="9" xfId="8" applyNumberFormat="1" applyFont="1" applyBorder="1" applyAlignment="1" applyProtection="1">
      <alignment horizontal="center" vertical="top"/>
      <protection locked="0"/>
    </xf>
    <xf numFmtId="4" fontId="7" fillId="0" borderId="11" xfId="8" applyNumberFormat="1" applyFont="1" applyBorder="1" applyAlignment="1" applyProtection="1">
      <alignment horizontal="center" vertical="top"/>
      <protection locked="0"/>
    </xf>
    <xf numFmtId="4" fontId="8" fillId="0" borderId="11" xfId="8" applyNumberFormat="1" applyFont="1" applyBorder="1" applyAlignment="1" applyProtection="1">
      <alignment horizontal="center" vertical="top"/>
      <protection locked="0"/>
    </xf>
    <xf numFmtId="4" fontId="8" fillId="0" borderId="11" xfId="8" applyNumberFormat="1" applyFont="1" applyBorder="1" applyAlignment="1" applyProtection="1">
      <alignment horizontal="center" vertical="center"/>
      <protection locked="0"/>
    </xf>
    <xf numFmtId="4" fontId="8" fillId="0" borderId="10" xfId="8" applyNumberFormat="1" applyFont="1" applyBorder="1" applyAlignment="1" applyProtection="1">
      <alignment horizontal="center" vertical="top"/>
      <protection locked="0"/>
    </xf>
    <xf numFmtId="0" fontId="7" fillId="0" borderId="0" xfId="9" applyFont="1" applyAlignment="1" applyProtection="1">
      <alignment vertical="top"/>
      <protection locked="0"/>
    </xf>
    <xf numFmtId="0" fontId="8" fillId="0" borderId="0" xfId="9" applyFont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11" fillId="0" borderId="0" xfId="10" applyFont="1" applyAlignment="1">
      <alignment horizontal="center"/>
    </xf>
    <xf numFmtId="0" fontId="11" fillId="0" borderId="0" xfId="10" applyFont="1" applyAlignment="1">
      <alignment horizontal="center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13" zoomScaleNormal="100" workbookViewId="0">
      <selection activeCell="H50" sqref="A1:H5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7" t="s">
        <v>28</v>
      </c>
      <c r="B1" s="48"/>
      <c r="C1" s="48"/>
      <c r="D1" s="48"/>
      <c r="E1" s="48"/>
      <c r="F1" s="48"/>
      <c r="G1" s="49"/>
    </row>
    <row r="2" spans="1:7" s="3" customFormat="1" x14ac:dyDescent="0.2">
      <c r="A2" s="22"/>
      <c r="B2" s="53" t="s">
        <v>22</v>
      </c>
      <c r="C2" s="54"/>
      <c r="D2" s="54"/>
      <c r="E2" s="54"/>
      <c r="F2" s="55"/>
      <c r="G2" s="50" t="s">
        <v>4</v>
      </c>
    </row>
    <row r="3" spans="1:7" s="1" customFormat="1" ht="24.95" customHeight="1" x14ac:dyDescent="0.2">
      <c r="A3" s="28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51"/>
    </row>
    <row r="4" spans="1:7" x14ac:dyDescent="0.2">
      <c r="A4" s="23" t="s">
        <v>5</v>
      </c>
      <c r="B4" s="30">
        <v>0</v>
      </c>
      <c r="C4" s="30">
        <v>0</v>
      </c>
      <c r="D4" s="30">
        <v>0</v>
      </c>
      <c r="E4" s="30">
        <v>0</v>
      </c>
      <c r="F4" s="35">
        <v>0</v>
      </c>
      <c r="G4" s="30">
        <f>B4-F4</f>
        <v>0</v>
      </c>
    </row>
    <row r="5" spans="1:7" x14ac:dyDescent="0.2">
      <c r="A5" s="24" t="s">
        <v>6</v>
      </c>
      <c r="B5" s="31">
        <v>0</v>
      </c>
      <c r="C5" s="31">
        <v>0</v>
      </c>
      <c r="D5" s="31">
        <v>0</v>
      </c>
      <c r="E5" s="31">
        <v>0</v>
      </c>
      <c r="F5" s="36">
        <v>0</v>
      </c>
      <c r="G5" s="31">
        <f t="shared" ref="G5:G13" si="0">B5-F5</f>
        <v>0</v>
      </c>
    </row>
    <row r="6" spans="1:7" x14ac:dyDescent="0.2">
      <c r="A6" s="23" t="s">
        <v>7</v>
      </c>
      <c r="B6" s="31">
        <v>0</v>
      </c>
      <c r="C6" s="31">
        <v>0</v>
      </c>
      <c r="D6" s="31">
        <v>0</v>
      </c>
      <c r="E6" s="31">
        <v>0</v>
      </c>
      <c r="F6" s="36">
        <v>0</v>
      </c>
      <c r="G6" s="31">
        <f t="shared" si="0"/>
        <v>0</v>
      </c>
    </row>
    <row r="7" spans="1:7" x14ac:dyDescent="0.2">
      <c r="A7" s="23" t="s">
        <v>8</v>
      </c>
      <c r="B7" s="31">
        <v>0</v>
      </c>
      <c r="C7" s="31">
        <v>0</v>
      </c>
      <c r="D7" s="31">
        <v>0</v>
      </c>
      <c r="E7" s="31">
        <v>0</v>
      </c>
      <c r="F7" s="36">
        <v>0</v>
      </c>
      <c r="G7" s="31">
        <f t="shared" si="0"/>
        <v>0</v>
      </c>
    </row>
    <row r="8" spans="1:7" x14ac:dyDescent="0.2">
      <c r="A8" s="25" t="s">
        <v>9</v>
      </c>
      <c r="B8" s="31">
        <v>0</v>
      </c>
      <c r="C8" s="31">
        <v>0</v>
      </c>
      <c r="D8" s="31">
        <v>0</v>
      </c>
      <c r="E8" s="31">
        <v>0</v>
      </c>
      <c r="F8" s="36">
        <v>0</v>
      </c>
      <c r="G8" s="31">
        <f t="shared" si="0"/>
        <v>0</v>
      </c>
    </row>
    <row r="9" spans="1:7" x14ac:dyDescent="0.2">
      <c r="A9" s="24" t="s">
        <v>10</v>
      </c>
      <c r="B9" s="31">
        <v>0</v>
      </c>
      <c r="C9" s="31">
        <v>0</v>
      </c>
      <c r="D9" s="31">
        <v>0</v>
      </c>
      <c r="E9" s="31">
        <v>0</v>
      </c>
      <c r="F9" s="36">
        <v>0</v>
      </c>
      <c r="G9" s="31">
        <f t="shared" si="0"/>
        <v>0</v>
      </c>
    </row>
    <row r="10" spans="1:7" x14ac:dyDescent="0.2">
      <c r="A10" s="23" t="s">
        <v>11</v>
      </c>
      <c r="B10" s="31">
        <v>828129</v>
      </c>
      <c r="C10" s="31">
        <v>0</v>
      </c>
      <c r="D10" s="31">
        <v>828129</v>
      </c>
      <c r="E10" s="31">
        <v>473045.03</v>
      </c>
      <c r="F10" s="36">
        <v>464369.28</v>
      </c>
      <c r="G10" s="29">
        <f>F10-B10</f>
        <v>-363759.72</v>
      </c>
    </row>
    <row r="11" spans="1:7" ht="22.5" x14ac:dyDescent="0.2">
      <c r="A11" s="23" t="s">
        <v>18</v>
      </c>
      <c r="B11" s="31">
        <v>0</v>
      </c>
      <c r="C11" s="31">
        <v>0</v>
      </c>
      <c r="D11" s="31">
        <v>0</v>
      </c>
      <c r="E11" s="31">
        <v>0</v>
      </c>
      <c r="F11" s="36">
        <v>0</v>
      </c>
      <c r="G11" s="31">
        <f t="shared" si="0"/>
        <v>0</v>
      </c>
    </row>
    <row r="12" spans="1:7" ht="22.5" x14ac:dyDescent="0.2">
      <c r="A12" s="23" t="s">
        <v>12</v>
      </c>
      <c r="B12" s="31">
        <v>8932525.3699999992</v>
      </c>
      <c r="C12" s="31">
        <v>1248814.6299999999</v>
      </c>
      <c r="D12" s="31">
        <v>10181340</v>
      </c>
      <c r="E12" s="31">
        <v>4927123.4400000004</v>
      </c>
      <c r="F12" s="36">
        <v>4927123.4400000004</v>
      </c>
      <c r="G12" s="29">
        <f t="shared" ref="G12" si="1">F12-B12</f>
        <v>-4005401.9299999988</v>
      </c>
    </row>
    <row r="13" spans="1:7" x14ac:dyDescent="0.2">
      <c r="A13" s="23" t="s">
        <v>13</v>
      </c>
      <c r="B13" s="31">
        <v>0</v>
      </c>
      <c r="C13" s="31">
        <v>0</v>
      </c>
      <c r="D13" s="31">
        <v>0</v>
      </c>
      <c r="E13" s="31">
        <v>0</v>
      </c>
      <c r="F13" s="36">
        <v>0</v>
      </c>
      <c r="G13" s="31">
        <f t="shared" si="0"/>
        <v>0</v>
      </c>
    </row>
    <row r="14" spans="1:7" x14ac:dyDescent="0.2">
      <c r="B14" s="32"/>
      <c r="C14" s="32"/>
      <c r="D14" s="32"/>
      <c r="E14" s="32"/>
      <c r="F14" s="37"/>
      <c r="G14" s="32"/>
    </row>
    <row r="15" spans="1:7" x14ac:dyDescent="0.2">
      <c r="A15" s="7" t="s">
        <v>14</v>
      </c>
      <c r="B15" s="33">
        <f t="shared" ref="B15:G15" si="2">SUM(B4:B13)</f>
        <v>9760654.3699999992</v>
      </c>
      <c r="C15" s="33">
        <f t="shared" si="2"/>
        <v>1248814.6299999999</v>
      </c>
      <c r="D15" s="33">
        <f t="shared" si="2"/>
        <v>11009469</v>
      </c>
      <c r="E15" s="33">
        <f t="shared" si="2"/>
        <v>5400168.4700000007</v>
      </c>
      <c r="F15" s="34">
        <f t="shared" si="2"/>
        <v>5391492.7200000007</v>
      </c>
      <c r="G15" s="33">
        <f t="shared" si="2"/>
        <v>-4369161.6499999985</v>
      </c>
    </row>
    <row r="16" spans="1:7" x14ac:dyDescent="0.2">
      <c r="A16" s="12"/>
      <c r="B16" s="13"/>
      <c r="C16" s="13"/>
      <c r="D16" s="16"/>
      <c r="E16" s="14" t="s">
        <v>27</v>
      </c>
      <c r="F16" s="17"/>
      <c r="G16" s="43">
        <v>0</v>
      </c>
    </row>
    <row r="17" spans="1:7" ht="10.5" customHeight="1" x14ac:dyDescent="0.2">
      <c r="A17" s="21"/>
      <c r="B17" s="53" t="s">
        <v>22</v>
      </c>
      <c r="C17" s="54"/>
      <c r="D17" s="54"/>
      <c r="E17" s="54"/>
      <c r="F17" s="55"/>
      <c r="G17" s="50" t="s">
        <v>4</v>
      </c>
    </row>
    <row r="18" spans="1:7" ht="22.5" x14ac:dyDescent="0.2">
      <c r="A18" s="27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52"/>
    </row>
    <row r="19" spans="1:7" x14ac:dyDescent="0.2">
      <c r="A19" s="19" t="s">
        <v>15</v>
      </c>
      <c r="B19" s="39">
        <f t="shared" ref="B19:G19" si="3">SUM(B20:B27)</f>
        <v>0</v>
      </c>
      <c r="C19" s="39">
        <f t="shared" si="3"/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39">
        <f t="shared" si="3"/>
        <v>0</v>
      </c>
    </row>
    <row r="20" spans="1:7" x14ac:dyDescent="0.2">
      <c r="A20" s="25" t="s">
        <v>5</v>
      </c>
      <c r="B20" s="38">
        <v>0</v>
      </c>
      <c r="C20" s="38">
        <v>0</v>
      </c>
      <c r="D20" s="38">
        <f>B20+C20</f>
        <v>0</v>
      </c>
      <c r="E20" s="38">
        <v>0</v>
      </c>
      <c r="F20" s="38">
        <v>0</v>
      </c>
      <c r="G20" s="38">
        <f>F20-B20</f>
        <v>0</v>
      </c>
    </row>
    <row r="21" spans="1:7" x14ac:dyDescent="0.2">
      <c r="A21" s="25" t="s">
        <v>6</v>
      </c>
      <c r="B21" s="38">
        <v>0</v>
      </c>
      <c r="C21" s="38">
        <v>0</v>
      </c>
      <c r="D21" s="38">
        <f>B21+C21</f>
        <v>0</v>
      </c>
      <c r="E21" s="38">
        <v>0</v>
      </c>
      <c r="F21" s="38">
        <v>0</v>
      </c>
      <c r="G21" s="38">
        <f>F21-B21</f>
        <v>0</v>
      </c>
    </row>
    <row r="22" spans="1:7" x14ac:dyDescent="0.2">
      <c r="A22" s="25" t="s">
        <v>7</v>
      </c>
      <c r="B22" s="38">
        <v>0</v>
      </c>
      <c r="C22" s="38">
        <v>0</v>
      </c>
      <c r="D22" s="38">
        <f>B22+C22</f>
        <v>0</v>
      </c>
      <c r="E22" s="38">
        <v>0</v>
      </c>
      <c r="F22" s="38">
        <v>0</v>
      </c>
      <c r="G22" s="38">
        <f t="shared" ref="G22:G27" si="4">F22-B22</f>
        <v>0</v>
      </c>
    </row>
    <row r="23" spans="1:7" x14ac:dyDescent="0.2">
      <c r="A23" s="25" t="s">
        <v>8</v>
      </c>
      <c r="B23" s="38">
        <v>0</v>
      </c>
      <c r="C23" s="38">
        <v>0</v>
      </c>
      <c r="D23" s="38">
        <f>B23+C23</f>
        <v>0</v>
      </c>
      <c r="E23" s="38">
        <v>0</v>
      </c>
      <c r="F23" s="38">
        <v>0</v>
      </c>
      <c r="G23" s="38">
        <f t="shared" si="4"/>
        <v>0</v>
      </c>
    </row>
    <row r="24" spans="1:7" x14ac:dyDescent="0.2">
      <c r="A24" s="25" t="s">
        <v>16</v>
      </c>
      <c r="B24" s="38">
        <v>0</v>
      </c>
      <c r="C24" s="38">
        <v>0</v>
      </c>
      <c r="D24" s="38">
        <f t="shared" ref="D24:D27" si="5">B24+C24</f>
        <v>0</v>
      </c>
      <c r="E24" s="38">
        <v>0</v>
      </c>
      <c r="F24" s="38">
        <v>0</v>
      </c>
      <c r="G24" s="38">
        <f t="shared" si="4"/>
        <v>0</v>
      </c>
    </row>
    <row r="25" spans="1:7" x14ac:dyDescent="0.2">
      <c r="A25" s="25" t="s">
        <v>17</v>
      </c>
      <c r="B25" s="38">
        <v>0</v>
      </c>
      <c r="C25" s="38">
        <v>0</v>
      </c>
      <c r="D25" s="38">
        <f t="shared" si="5"/>
        <v>0</v>
      </c>
      <c r="E25" s="38">
        <v>0</v>
      </c>
      <c r="F25" s="38">
        <v>0</v>
      </c>
      <c r="G25" s="38">
        <f t="shared" si="4"/>
        <v>0</v>
      </c>
    </row>
    <row r="26" spans="1:7" ht="22.5" x14ac:dyDescent="0.2">
      <c r="A26" s="25" t="s">
        <v>18</v>
      </c>
      <c r="B26" s="38">
        <v>0</v>
      </c>
      <c r="C26" s="38">
        <v>0</v>
      </c>
      <c r="D26" s="38">
        <f t="shared" si="5"/>
        <v>0</v>
      </c>
      <c r="E26" s="38">
        <v>0</v>
      </c>
      <c r="F26" s="38">
        <v>0</v>
      </c>
      <c r="G26" s="38">
        <f t="shared" si="4"/>
        <v>0</v>
      </c>
    </row>
    <row r="27" spans="1:7" ht="22.5" x14ac:dyDescent="0.2">
      <c r="A27" s="25" t="s">
        <v>12</v>
      </c>
      <c r="B27" s="38">
        <v>0</v>
      </c>
      <c r="C27" s="38">
        <v>0</v>
      </c>
      <c r="D27" s="38">
        <f t="shared" si="5"/>
        <v>0</v>
      </c>
      <c r="E27" s="38">
        <v>0</v>
      </c>
      <c r="F27" s="38">
        <v>0</v>
      </c>
      <c r="G27" s="38">
        <f t="shared" si="4"/>
        <v>0</v>
      </c>
    </row>
    <row r="28" spans="1:7" x14ac:dyDescent="0.2">
      <c r="A28" s="25"/>
      <c r="B28" s="10"/>
      <c r="C28" s="10"/>
      <c r="D28" s="10"/>
      <c r="E28" s="10"/>
      <c r="F28" s="10"/>
      <c r="G28" s="10"/>
    </row>
    <row r="29" spans="1:7" ht="33.75" x14ac:dyDescent="0.2">
      <c r="A29" s="26" t="s">
        <v>21</v>
      </c>
      <c r="B29" s="42">
        <f t="shared" ref="B29:G29" si="6">SUM(B30:B33)</f>
        <v>9760654.3699999992</v>
      </c>
      <c r="C29" s="42">
        <f t="shared" si="6"/>
        <v>1248814.6299999999</v>
      </c>
      <c r="D29" s="42">
        <f t="shared" si="6"/>
        <v>11009469</v>
      </c>
      <c r="E29" s="42">
        <f t="shared" si="6"/>
        <v>5400168.4700000007</v>
      </c>
      <c r="F29" s="42">
        <f t="shared" si="6"/>
        <v>5391492.7200000007</v>
      </c>
      <c r="G29" s="42">
        <f t="shared" si="6"/>
        <v>-4369161.6499999985</v>
      </c>
    </row>
    <row r="30" spans="1:7" x14ac:dyDescent="0.2">
      <c r="A30" s="25" t="s">
        <v>6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7" x14ac:dyDescent="0.2">
      <c r="A31" s="25" t="s">
        <v>9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</row>
    <row r="32" spans="1:7" ht="22.5" x14ac:dyDescent="0.2">
      <c r="A32" s="25" t="s">
        <v>19</v>
      </c>
      <c r="B32" s="40">
        <v>828129</v>
      </c>
      <c r="C32" s="40">
        <v>0</v>
      </c>
      <c r="D32" s="40">
        <v>828129</v>
      </c>
      <c r="E32" s="40">
        <v>473045.03</v>
      </c>
      <c r="F32" s="40">
        <v>464369.28</v>
      </c>
      <c r="G32" s="40">
        <v>-363759.72</v>
      </c>
    </row>
    <row r="33" spans="1:7" ht="22.5" x14ac:dyDescent="0.2">
      <c r="A33" s="25" t="s">
        <v>12</v>
      </c>
      <c r="B33" s="40">
        <v>8932525.3699999992</v>
      </c>
      <c r="C33" s="40">
        <v>1248814.6299999999</v>
      </c>
      <c r="D33" s="40">
        <v>10181340</v>
      </c>
      <c r="E33" s="40">
        <v>4927123.4400000004</v>
      </c>
      <c r="F33" s="40">
        <v>4927123.4400000004</v>
      </c>
      <c r="G33" s="40">
        <v>-4005401.9299999988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20" t="s">
        <v>13</v>
      </c>
      <c r="B35" s="41">
        <f t="shared" ref="B35:G35" si="7">SUM(B36)</f>
        <v>0</v>
      </c>
      <c r="C35" s="41">
        <f t="shared" si="7"/>
        <v>0</v>
      </c>
      <c r="D35" s="41">
        <f t="shared" si="7"/>
        <v>0</v>
      </c>
      <c r="E35" s="41">
        <f t="shared" si="7"/>
        <v>0</v>
      </c>
      <c r="F35" s="41">
        <f t="shared" si="7"/>
        <v>0</v>
      </c>
      <c r="G35" s="41">
        <f t="shared" si="7"/>
        <v>0</v>
      </c>
    </row>
    <row r="36" spans="1:7" x14ac:dyDescent="0.2">
      <c r="A36" s="25" t="s">
        <v>13</v>
      </c>
      <c r="B36" s="38">
        <v>0</v>
      </c>
      <c r="C36" s="38">
        <v>0</v>
      </c>
      <c r="D36" s="38">
        <f>B36+C36</f>
        <v>0</v>
      </c>
      <c r="E36" s="38">
        <v>0</v>
      </c>
      <c r="F36" s="38">
        <v>0</v>
      </c>
      <c r="G36" s="38">
        <f>F36-B36</f>
        <v>0</v>
      </c>
    </row>
    <row r="37" spans="1:7" x14ac:dyDescent="0.2">
      <c r="A37" s="25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33">
        <f t="shared" ref="B38:G38" si="8">B19+B29+B35</f>
        <v>9760654.3699999992</v>
      </c>
      <c r="C38" s="33">
        <f t="shared" si="8"/>
        <v>1248814.6299999999</v>
      </c>
      <c r="D38" s="33">
        <f t="shared" si="8"/>
        <v>11009469</v>
      </c>
      <c r="E38" s="33">
        <f t="shared" si="8"/>
        <v>5400168.4700000007</v>
      </c>
      <c r="F38" s="33">
        <f t="shared" si="8"/>
        <v>5391492.7200000007</v>
      </c>
      <c r="G38" s="39">
        <f t="shared" si="8"/>
        <v>-4369161.6499999985</v>
      </c>
    </row>
    <row r="39" spans="1:7" x14ac:dyDescent="0.2">
      <c r="A39" s="12"/>
      <c r="B39" s="13"/>
      <c r="C39" s="13"/>
      <c r="D39" s="13"/>
      <c r="E39" s="14" t="s">
        <v>27</v>
      </c>
      <c r="F39" s="15"/>
      <c r="G39" s="43">
        <v>0</v>
      </c>
    </row>
    <row r="41" spans="1:7" x14ac:dyDescent="0.2">
      <c r="A41" s="18" t="s">
        <v>24</v>
      </c>
    </row>
    <row r="42" spans="1:7" x14ac:dyDescent="0.2">
      <c r="A42" s="18" t="s">
        <v>20</v>
      </c>
    </row>
    <row r="43" spans="1:7" ht="11.45" customHeight="1" x14ac:dyDescent="0.2">
      <c r="A43" s="46" t="s">
        <v>25</v>
      </c>
      <c r="B43" s="46"/>
      <c r="C43" s="46"/>
      <c r="D43" s="46"/>
      <c r="E43" s="46"/>
      <c r="F43" s="46"/>
      <c r="G43" s="46"/>
    </row>
    <row r="44" spans="1:7" x14ac:dyDescent="0.2">
      <c r="A44" s="46"/>
      <c r="B44" s="46"/>
      <c r="C44" s="46"/>
      <c r="D44" s="46"/>
      <c r="E44" s="46"/>
      <c r="F44" s="46"/>
      <c r="G44" s="46"/>
    </row>
    <row r="45" spans="1:7" x14ac:dyDescent="0.2">
      <c r="A45" s="46"/>
      <c r="B45" s="46"/>
      <c r="C45" s="46"/>
      <c r="D45" s="46"/>
      <c r="E45" s="46"/>
      <c r="F45" s="46"/>
      <c r="G45" s="46"/>
    </row>
    <row r="46" spans="1:7" x14ac:dyDescent="0.2">
      <c r="A46" s="57" t="s">
        <v>33</v>
      </c>
      <c r="B46" s="57"/>
      <c r="C46" s="57"/>
      <c r="D46" s="57"/>
      <c r="E46" s="57"/>
      <c r="F46" s="57"/>
      <c r="G46" s="57"/>
    </row>
    <row r="47" spans="1:7" x14ac:dyDescent="0.2">
      <c r="A47" s="56"/>
      <c r="B47" s="56"/>
      <c r="C47" s="56"/>
      <c r="D47" s="56"/>
      <c r="E47" s="56"/>
      <c r="F47" s="56"/>
      <c r="G47" s="56"/>
    </row>
    <row r="48" spans="1:7" x14ac:dyDescent="0.2">
      <c r="A48" s="44"/>
      <c r="B48" s="44"/>
      <c r="C48" s="44"/>
      <c r="D48" s="44"/>
    </row>
    <row r="49" spans="1:5" x14ac:dyDescent="0.2">
      <c r="A49" s="45" t="s">
        <v>29</v>
      </c>
      <c r="C49" s="45"/>
      <c r="D49" s="45"/>
      <c r="E49" s="45" t="s">
        <v>30</v>
      </c>
    </row>
    <row r="50" spans="1:5" x14ac:dyDescent="0.2">
      <c r="A50" s="45" t="s">
        <v>32</v>
      </c>
      <c r="C50" s="45"/>
      <c r="D50" s="45"/>
      <c r="E50" s="45" t="s">
        <v>31</v>
      </c>
    </row>
  </sheetData>
  <sheetProtection formatCells="0" formatColumns="0" formatRows="0" insertRows="0" autoFilter="0"/>
  <mergeCells count="7">
    <mergeCell ref="A46:G46"/>
    <mergeCell ref="A43:G45"/>
    <mergeCell ref="A1:G1"/>
    <mergeCell ref="G2:G3"/>
    <mergeCell ref="G17:G18"/>
    <mergeCell ref="B2:F2"/>
    <mergeCell ref="B17:F17"/>
  </mergeCells>
  <pageMargins left="1.9685039370078741" right="0.70866141732283472" top="0.74803149606299213" bottom="0.74803149606299213" header="0.31496062992125984" footer="0.31496062992125984"/>
  <pageSetup paperSize="5" scale="77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6aa8a68a-ab09-4ac8-a697-fdce915bc567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0c865bf4-0f22-4e4d-b041-7b0c1657e5a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2025-07-18T17:20:45Z</cp:lastPrinted>
  <dcterms:created xsi:type="dcterms:W3CDTF">2012-12-11T20:48:19Z</dcterms:created>
  <dcterms:modified xsi:type="dcterms:W3CDTF">2025-07-18T17:21:34Z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