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"/>
    </mc:Choice>
  </mc:AlternateContent>
  <xr:revisionPtr revIDLastSave="0" documentId="13_ncr:1_{1A032977-92FF-439A-A181-B6BB8860E86E}" xr6:coauthVersionLast="47" xr6:coauthVersionMax="47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F76" i="59"/>
  <c r="H110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<sst xmlns="http://schemas.openxmlformats.org/spreadsheetml/2006/main" count="860" uniqueCount="604">
  <si>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</si>
  <si>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</si>
  <si>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</si>
  <si>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</si>
  <si>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</si>
  <si>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</si>
  <si>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</si>
  <si>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</si>
  <si>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</si>
  <si>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</si>
  <si>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</si>
  <si>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</si>
  <si>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</si>
  <si>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</si>
  <si>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</si>
  <si>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</si>
  <si>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</si>
  <si>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</si>
  <si>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</si>
  <si>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</si>
  <si>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</si>
  <si>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</si>
  <si>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</si>
  <si>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</si>
  <si>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</si>
  <si>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</si>
  <si>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</si>
  <si>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</si>
  <si>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</si>
  <si>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</si>
  <si>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</si>
  <si>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</si>
  <si>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</si>
  <si>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</si>
  <si>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</si>
  <si>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</si>
  <si>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</si>
  <si>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</si>
  <si>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</si>
  <si>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</si>
  <si>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</si>
  <si>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</si>
  <si>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</si>
  <si>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</si>
  <si>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</si>
  <si>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</si>
  <si>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</si>
  <si>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</si>
  <si>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</si>
  <si>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</si>
  <si>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</si>
  <si>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</si>
  <si>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</si>
  <si>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</si>
  <si>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</si>
  <si>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</si>
  <si>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</si>
  <si>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</si>
  <si>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</si>
  <si>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</si>
  <si>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</si>
  <si>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</si>
  <si>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</si>
  <si>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</si>
  <si>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</si>
  <si>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</si>
  <si>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</si>
  <si>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</si>
  <si>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</si>
  <si>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</si>
  <si>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</si>
  <si>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</si>
  <si>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</si>
  <si>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</si>
  <si>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</si>
  <si>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</si>
  <si>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</si>
  <si>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</si>
  <si>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</si>
  <si>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</si>
  <si>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</si>
  <si>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</si>
  <si>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</si>
  <si>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</si>
  <si>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</si>
  <si>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</si>
  <si>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</si>
  <si>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</si>
  <si>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</si>
  <si>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</si>
  <si>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</si>
  <si>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</si>
  <si>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</si>
  <si>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</si>
  <si>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</si>
  <si>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</si>
  <si>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</si>
  <si>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</si>
  <si>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</si>
  <si>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</si>
  <si>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</si>
  <si>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</si>
  <si>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</si>
  <si>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</si>
  <si>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</si>
  <si>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</si>
  <si>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</si>
  <si>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</si>
  <si>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</si>
  <si>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</si>
  <si>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</si>
  <si>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</si>
  <si>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</si>
  <si>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</si>
  <si>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</si>
  <si>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</si>
  <si>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</si>
  <si>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</si>
  <si>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</si>
  <si>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</si>
  <si>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</si>
  <si>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</si>
  <si>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</si>
  <si>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</si>
  <si>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</si>
  <si>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</si>
  <si>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</si>
  <si>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</si>
  <si>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</si>
  <si>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</si>
  <si>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</si>
  <si>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</si>
  <si>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</si>
  <si>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</si>
  <si>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</si>
  <si>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</si>
  <si>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</si>
  <si>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</si>
  <si>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</si>
  <si>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</si>
  <si>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</si>
  <si>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</si>
  <si>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</si>
  <si>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</si>
  <si>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</si>
  <si>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</si>
  <si>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</si>
  <si>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</si>
  <si>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</si>
  <si>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</si>
  <si>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</si>
  <si>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</si>
  <si>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</si>
  <si>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</si>
  <si>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</si>
  <si>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</si>
  <si>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</si>
  <si>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</si>
  <si>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</si>
  <si>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</si>
  <si>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</si>
  <si>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</si>
  <si>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</si>
  <si>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</si>
  <si>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</si>
  <si>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</si>
  <si>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</si>
  <si>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</si>
  <si>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</si>
  <si>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</si>
  <si>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</si>
  <si>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</si>
  <si>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</si>
  <si>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</si>
  <si>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</si>
  <si>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</si>
  <si>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</si>
  <si>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</si>
  <si>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</si>
  <si>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</si>
  <si>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</si>
  <si>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</si>
  <si>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</si>
  <si>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</si>
  <si>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</si>
  <si>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</si>
  <si>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</si>
  <si>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</si>
  <si>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</si>
  <si>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</si>
  <si>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</si>
  <si>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</si>
  <si>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</si>
  <si>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</si>
  <si>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</si>
  <si>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</si>
  <si>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</si>
  <si>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</si>
  <si>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</si>
  <si>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</si>
  <si>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</si>
  <si>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</si>
  <si>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</si>
  <si>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</si>
  <si>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</si>
  <si>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</si>
  <si>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</si>
  <si>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</si>
  <si>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</si>
  <si>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</si>
  <si>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</si>
  <si>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</si>
  <si>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</si>
  <si>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</si>
  <si>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</si>
  <si>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</si>
  <si>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</si>
  <si>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</si>
  <si>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</si>
  <si>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</si>
  <si>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</si>
  <si>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</si>
  <si>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</si>
  <si>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</si>
  <si>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</si>
  <si>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</si>
  <si>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</si>
  <si>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</si>
  <si>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</si>
  <si>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</si>
  <si>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</si>
  <si>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</si>
  <si>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</si>
  <si>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</si>
  <si>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</si>
  <si>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</si>
  <si>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</si>
  <si>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</si>
  <si>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</si>
  <si>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</si>
  <si>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</si>
  <si>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</si>
  <si>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</si>
  <si>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</si>
  <si>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</si>
  <si>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</si>
  <si>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</si>
  <si>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</si>
  <si>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</si>
  <si>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</si>
  <si>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</si>
  <si>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</si>
  <si>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</si>
  <si>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</si>
  <si>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</si>
  <si>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</si>
  <si>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</si>
  <si>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</si>
  <si>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</si>
  <si>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</si>
  <si>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</si>
  <si>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</si>
  <si>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</si>
  <si>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</si>
  <si>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</si>
  <si>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</si>
  <si>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</si>
  <si>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</si>
  <si>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</si>
  <si>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</si>
  <si>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</si>
  <si>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</si>
  <si>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</si>
  <si>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</si>
  <si>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</si>
  <si>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</si>
  <si>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</si>
  <si>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</si>
  <si>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</si>
  <si>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</si>
  <si>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</si>
  <si>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</si>
  <si>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</si>
  <si>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</si>
  <si>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</si>
  <si>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</si>
  <si>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</si>
  <si>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</si>
  <si>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</si>
  <si>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</si>
  <si>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</si>
  <si>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</si>
  <si>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</si>
  <si>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</si>
  <si>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</si>
  <si>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</si>
  <si>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</si>
  <si>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</si>
  <si>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</si>
  <si>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</si>
  <si>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</si>
  <si>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</si>
  <si>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</si>
  <si>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</si>
  <si>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</si>
  <si>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</si>
  <si>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</si>
  <si>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</si>
  <si>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</si>
  <si>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</si>
  <si>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</si>
  <si>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</si>
  <si>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</si>
  <si>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</si>
  <si>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</si>
  <si>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</si>
  <si>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</si>
  <si>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</si>
  <si>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</si>
  <si>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</si>
  <si>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</si>
  <si>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</si>
  <si>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</si>
  <si>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</si>
  <si>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</si>
  <si>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</si>
  <si>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</si>
  <si>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</si>
  <si>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</si>
  <si>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</si>
  <si>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</si>
  <si>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</si>
  <si>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</si>
  <si>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</si>
  <si>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</si>
  <si>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</si>
  <si>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</si>
  <si>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</si>
  <si>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</si>
  <si>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</si>
  <si>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</si>
  <si>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</si>
  <si>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</si>
  <si>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</si>
  <si>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</si>
  <si>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</si>
  <si>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</si>
  <si>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</si>
  <si>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</si>
  <si>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</si>
  <si>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</si>
  <si>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</si>
  <si>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</si>
  <si>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</si>
  <si>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</si>
  <si>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</si>
  <si>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</si>
  <si>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</si>
  <si>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</si>
  <si>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</si>
  <si>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</si>
  <si>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</si>
  <si>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</si>
  <si>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</si>
  <si>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</si>
  <si>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</si>
  <si>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</si>
  <si>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</si>
  <si>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</si>
  <si>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</si>
  <si>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</si>
  <si>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</si>
  <si>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</si>
  <si>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</si>
  <si>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</si>
  <si>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</si>
  <si>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</si>
  <si>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</si>
  <si>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</si>
  <si>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</si>
  <si>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</si>
  <si>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</si>
  <si>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</si>
  <si>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</si>
  <si>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</si>
  <si>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</si>
  <si>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</si>
  <si>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</si>
  <si>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</si>
  <si>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</si>
  <si>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</si>
  <si>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</si>
  <si>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</si>
  <si>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</si>
  <si>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</si>
  <si>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</si>
  <si>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</si>
  <si>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</si>
  <si>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</si>
  <si>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</si>
  <si>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</si>
  <si>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</si>
  <si>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</si>
  <si>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</si>
  <si>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</si>
  <si>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</si>
  <si>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</si>
  <si>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</si>
  <si>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</si>
  <si>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</si>
  <si>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</si>
  <si>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</si>
  <si>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</si>
  <si>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</si>
  <si>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</si>
  <si>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</si>
  <si>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</si>
  <si>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</si>
  <si>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</si>
  <si>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</si>
  <si>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</si>
  <si>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</si>
  <si>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</si>
  <si>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</si>
  <si>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</si>
  <si>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</si>
  <si>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</si>
  <si>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</si>
  <si>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</si>
  <si>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</si>
  <si>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</si>
  <si>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</si>
  <si>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</si>
  <si>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</si>
  <si>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</si>
  <si>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</si>
  <si>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</si>
  <si>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</si>
  <si>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</si>
  <si>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</si>
  <si>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</si>
  <si>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</si>
  <si>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</si>
  <si>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</si>
  <si>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</si>
  <si>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</si>
  <si>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</si>
  <si>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</si>
  <si>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</si>
  <si>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</si>
  <si>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</si>
  <si>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</si>
  <si>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</si>
  <si>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</si>
  <si>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</si>
  <si>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</si>
  <si>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</si>
  <si>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</si>
  <si>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</si>
  <si>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</si>
  <si>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</si>
  <si>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</si>
  <si>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</si>
  <si>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</si>
  <si>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</si>
  <si>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</si>
  <si>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</si>
  <si>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</si>
  <si>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</si>
  <si>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</si>
  <si>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</si>
  <si>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</si>
  <si>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</si>
  <si>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</si>
  <si>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</si>
  <si>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</si>
  <si>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</si>
  <si>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</si>
  <si>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</si>
  <si>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</si>
  <si>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</si>
  <si>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</si>
  <si>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</si>
  <si>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</si>
  <si>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</si>
  <si>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</si>
  <si>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</si>
  <si>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</si>
  <si>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</si>
  <si>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</si>
  <si>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</si>
  <si>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</si>
  <si>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</si>
  <si>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</si>
  <si>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</si>
  <si>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</si>
  <si>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</si>
  <si>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</si>
  <si>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</si>
  <si>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</si>
  <si>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</si>
  <si>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</si>
  <si>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</si>
  <si>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</si>
  <si>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</si>
  <si>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</si>
  <si>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</si>
  <si>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</si>
  <si>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</si>
  <si>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</si>
  <si>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</si>
  <si>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</si>
  <si>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</si>
  <si>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</si>
  <si>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</si>
  <si>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</si>
  <si>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</si>
  <si>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</si>
  <si>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</si>
  <si>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</si>
  <si>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</si>
  <si>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</si>
  <si>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</si>
  <si>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</si>
  <si>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</si>
  <si>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</si>
  <si>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</si>
  <si>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</si>
  <si>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</si>
  <si>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</si>
  <si>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</si>
  <si>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</si>
  <si>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</si>
  <si>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</si>
  <si>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</si>
  <si>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</si>
  <si>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</si>
  <si>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</si>
  <si>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</si>
  <si>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</si>
  <si>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</si>
  <si>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</si>
  <si>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</si>
  <si>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</si>
  <si>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</si>
  <si>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</si>
  <si>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</si>
  <si>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</si>
  <si>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</si>
  <si>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</si>
  <si>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</si>
  <si>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</si>
  <si>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</si>
  <si>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</si>
  <si>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</si>
  <si>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</si>
  <si>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</si>
  <si>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</si>
  <si>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</si>
  <si>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</si>
  <si>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</si>
  <si>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</si>
  <si>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</si>
  <si>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</si>
  <si>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</si>
  <si>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</si>
  <si>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</si>
  <si>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</si>
  <si>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</si>
  <si>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</si>
  <si>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</si>
  <si>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</si>
  <si>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</si>
  <si>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</si>
  <si>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</si>
  <si>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</si>
  <si>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</si>
  <si>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</si>
  <si>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</si>
  <si>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</si>
  <si>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</si>
  <si>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</si>
  <si>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</si>
  <si>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</si>
  <si>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</si>
  <si>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</si>
  <si>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</si>
  <si>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</si>
  <si>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</si>
  <si>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</si>
  <si>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</si>
  <si>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</si>
  <si>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</si>
  <si>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</si>
  <si>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</si>
  <si>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</si>
  <si>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</si>
  <si>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</si>
  <si>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</si>
  <si>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</si>
  <si>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</si>
  <si>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</si>
  <si>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Casa de la Cultura de Uriangato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</si>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</sst>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4" sqref="D1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603</v>
      </c>
      <c r="B3" s="167"/>
      <c r="C3" s="10" t="s">
        <v>497</v>
      </c>
      <c r="D3" s="107">
        <v>2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2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2552669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66169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66169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66169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2486500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2486500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2486500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2269626.4500000002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2269626.4500000002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1518993.1600000001</v>
      </c>
      <c r="D96" s="112">
        <f t="shared" ref="D96:D159" si="0">C96/$C$94</f>
        <v>0.66927011711552797</v>
      </c>
      <c r="E96" s="41"/>
    </row>
    <row r="97" spans="1:5" x14ac:dyDescent="0.2">
      <c r="A97" s="43">
        <v>5111</v>
      </c>
      <c r="B97" s="41" t="s">
        <v>280</v>
      </c>
      <c r="C97" s="142">
        <v>1271010.26</v>
      </c>
      <c r="D97" s="44">
        <f t="shared" si="0"/>
        <v>0.56000856881096006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145296.35999999999</v>
      </c>
      <c r="D99" s="44">
        <f t="shared" si="0"/>
        <v>6.4017741774202525E-2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102686.54</v>
      </c>
      <c r="D101" s="44">
        <f t="shared" si="0"/>
        <v>4.5243806530365374E-2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189690.52</v>
      </c>
      <c r="D103" s="112">
        <f t="shared" si="0"/>
        <v>8.357785925520915E-2</v>
      </c>
      <c r="E103" s="41"/>
    </row>
    <row r="104" spans="1:5" x14ac:dyDescent="0.2">
      <c r="A104" s="43">
        <v>5121</v>
      </c>
      <c r="B104" s="41" t="s">
        <v>287</v>
      </c>
      <c r="C104" s="142">
        <v>62480.89</v>
      </c>
      <c r="D104" s="44">
        <f t="shared" si="0"/>
        <v>2.7529151327964123E-2</v>
      </c>
      <c r="E104" s="41"/>
    </row>
    <row r="105" spans="1:5" x14ac:dyDescent="0.2">
      <c r="A105" s="43">
        <v>5122</v>
      </c>
      <c r="B105" s="41" t="s">
        <v>288</v>
      </c>
      <c r="C105" s="142">
        <v>21841.16</v>
      </c>
      <c r="D105" s="44">
        <f t="shared" si="0"/>
        <v>9.6232399829496162E-3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53613.75</v>
      </c>
      <c r="D107" s="44">
        <f t="shared" si="0"/>
        <v>2.3622279340285268E-2</v>
      </c>
      <c r="E107" s="41"/>
    </row>
    <row r="108" spans="1:5" x14ac:dyDescent="0.2">
      <c r="A108" s="43">
        <v>5125</v>
      </c>
      <c r="B108" s="41" t="s">
        <v>291</v>
      </c>
      <c r="C108" s="142">
        <v>1855</v>
      </c>
      <c r="D108" s="44">
        <f t="shared" si="0"/>
        <v>8.1731511368313484E-4</v>
      </c>
      <c r="E108" s="41"/>
    </row>
    <row r="109" spans="1:5" x14ac:dyDescent="0.2">
      <c r="A109" s="43">
        <v>5126</v>
      </c>
      <c r="B109" s="41" t="s">
        <v>292</v>
      </c>
      <c r="C109" s="142">
        <v>41112.69</v>
      </c>
      <c r="D109" s="44">
        <f t="shared" si="0"/>
        <v>1.8114298059929642E-2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8787.0300000000007</v>
      </c>
      <c r="D112" s="44">
        <f t="shared" si="0"/>
        <v>3.8715754303973678E-3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560942.77</v>
      </c>
      <c r="D113" s="112">
        <f t="shared" si="0"/>
        <v>0.24715202362926286</v>
      </c>
      <c r="E113" s="41"/>
    </row>
    <row r="114" spans="1:5" x14ac:dyDescent="0.2">
      <c r="A114" s="43">
        <v>5131</v>
      </c>
      <c r="B114" s="41" t="s">
        <v>297</v>
      </c>
      <c r="C114" s="142">
        <v>33409</v>
      </c>
      <c r="D114" s="44">
        <f t="shared" si="0"/>
        <v>1.4720043467946012E-2</v>
      </c>
      <c r="E114" s="41"/>
    </row>
    <row r="115" spans="1:5" x14ac:dyDescent="0.2">
      <c r="A115" s="43">
        <v>5132</v>
      </c>
      <c r="B115" s="41" t="s">
        <v>298</v>
      </c>
      <c r="C115" s="142">
        <v>104177.56</v>
      </c>
      <c r="D115" s="44">
        <f t="shared" si="0"/>
        <v>4.5900751641310834E-2</v>
      </c>
      <c r="E115" s="41"/>
    </row>
    <row r="116" spans="1:5" x14ac:dyDescent="0.2">
      <c r="A116" s="43">
        <v>5133</v>
      </c>
      <c r="B116" s="41" t="s">
        <v>299</v>
      </c>
      <c r="C116" s="142">
        <v>301508.94</v>
      </c>
      <c r="D116" s="44">
        <f t="shared" si="0"/>
        <v>0.13284518251891186</v>
      </c>
      <c r="E116" s="41"/>
    </row>
    <row r="117" spans="1:5" x14ac:dyDescent="0.2">
      <c r="A117" s="43">
        <v>5134</v>
      </c>
      <c r="B117" s="41" t="s">
        <v>300</v>
      </c>
      <c r="C117" s="142">
        <v>6277.16</v>
      </c>
      <c r="D117" s="44">
        <f t="shared" si="0"/>
        <v>2.7657238485214162E-3</v>
      </c>
      <c r="E117" s="41"/>
    </row>
    <row r="118" spans="1:5" x14ac:dyDescent="0.2">
      <c r="A118" s="43">
        <v>5135</v>
      </c>
      <c r="B118" s="41" t="s">
        <v>301</v>
      </c>
      <c r="C118" s="142">
        <v>21333.95</v>
      </c>
      <c r="D118" s="44">
        <f t="shared" si="0"/>
        <v>9.3997626790082566E-3</v>
      </c>
      <c r="E118" s="41"/>
    </row>
    <row r="119" spans="1:5" x14ac:dyDescent="0.2">
      <c r="A119" s="43">
        <v>5136</v>
      </c>
      <c r="B119" s="41" t="s">
        <v>302</v>
      </c>
      <c r="C119" s="142">
        <v>21461.99</v>
      </c>
      <c r="D119" s="44">
        <f t="shared" si="0"/>
        <v>9.4561772489036681E-3</v>
      </c>
      <c r="E119" s="41"/>
    </row>
    <row r="120" spans="1:5" x14ac:dyDescent="0.2">
      <c r="A120" s="43">
        <v>5137</v>
      </c>
      <c r="B120" s="41" t="s">
        <v>303</v>
      </c>
      <c r="C120" s="142">
        <v>5084.87</v>
      </c>
      <c r="D120" s="44">
        <f t="shared" si="0"/>
        <v>2.2403995159643998E-3</v>
      </c>
      <c r="E120" s="41"/>
    </row>
    <row r="121" spans="1:5" x14ac:dyDescent="0.2">
      <c r="A121" s="43">
        <v>5138</v>
      </c>
      <c r="B121" s="41" t="s">
        <v>304</v>
      </c>
      <c r="C121" s="142">
        <v>28478.28</v>
      </c>
      <c r="D121" s="44">
        <f t="shared" si="0"/>
        <v>1.254756261762811E-2</v>
      </c>
      <c r="E121" s="41"/>
    </row>
    <row r="122" spans="1:5" x14ac:dyDescent="0.2">
      <c r="A122" s="43">
        <v>5139</v>
      </c>
      <c r="B122" s="41" t="s">
        <v>305</v>
      </c>
      <c r="C122" s="142">
        <v>39211.019999999997</v>
      </c>
      <c r="D122" s="44">
        <f t="shared" si="0"/>
        <v>1.7276420091068289E-2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2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10424.24</v>
      </c>
      <c r="D15" s="144">
        <v>10424.24</v>
      </c>
      <c r="E15" s="144">
        <v>10424.24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11449.52</v>
      </c>
      <c r="D21" s="144">
        <v>11449.52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-7955.32</v>
      </c>
      <c r="D23" s="144">
        <v>-7955.32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2524912.29</v>
      </c>
      <c r="D64" s="144">
        <f t="shared" ref="D64:E64" si="0">SUM(D65:D72)</f>
        <v>0</v>
      </c>
      <c r="E64" s="144">
        <f t="shared" si="0"/>
        <v>2190879.7599999998</v>
      </c>
    </row>
    <row r="65" spans="1:9" x14ac:dyDescent="0.2">
      <c r="A65" s="16">
        <v>1241</v>
      </c>
      <c r="B65" s="14" t="s">
        <v>158</v>
      </c>
      <c r="C65" s="144">
        <v>992597.9</v>
      </c>
      <c r="D65" s="144">
        <v>0</v>
      </c>
      <c r="E65" s="144">
        <v>899122.29</v>
      </c>
    </row>
    <row r="66" spans="1:9" x14ac:dyDescent="0.2">
      <c r="A66" s="16">
        <v>1242</v>
      </c>
      <c r="B66" s="14" t="s">
        <v>159</v>
      </c>
      <c r="C66" s="144">
        <v>641223.05000000005</v>
      </c>
      <c r="D66" s="144">
        <v>0</v>
      </c>
      <c r="E66" s="144">
        <v>532407.88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808336</v>
      </c>
      <c r="D68" s="144">
        <v>0</v>
      </c>
      <c r="E68" s="144">
        <v>701669.33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74755.34</v>
      </c>
      <c r="D70" s="144">
        <v>0</v>
      </c>
      <c r="E70" s="144">
        <v>57680.26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8000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34636.050000000003</v>
      </c>
      <c r="D76" s="144">
        <f>SUM(D77:D81)</f>
        <v>0</v>
      </c>
      <c r="E76" s="144">
        <f>SUM(E77:E81)</f>
        <v>33022.300000000003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34636.050000000003</v>
      </c>
      <c r="D80" s="144">
        <v>0</v>
      </c>
      <c r="E80" s="144">
        <v>33022.300000000003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20832.870000000003</v>
      </c>
      <c r="D110" s="144">
        <f>SUM(D111:D119)</f>
        <v>20832.870000000003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8444</v>
      </c>
      <c r="D112" s="144">
        <f t="shared" ref="D112:D119" si="1">C112</f>
        <v>8444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12388.87</v>
      </c>
      <c r="D117" s="144">
        <f t="shared" si="1"/>
        <v>12388.87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2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334851.05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283042.55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33547.65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31" zoomScaleNormal="100" workbookViewId="0">
      <selection activeCell="E49" sqref="E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2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322709.40000000002</v>
      </c>
      <c r="D10" s="147">
        <v>85978.34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322709.40000000002</v>
      </c>
      <c r="D16" s="148">
        <f>SUM(D9:D15)</f>
        <v>85978.34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33000</v>
      </c>
      <c r="D29" s="148">
        <f>SUM(D30:D37)</f>
        <v>19842.96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19842.96</v>
      </c>
    </row>
    <row r="31" spans="1:5" x14ac:dyDescent="0.2">
      <c r="A31" s="26">
        <v>1242</v>
      </c>
      <c r="B31" s="22" t="s">
        <v>159</v>
      </c>
      <c r="C31" s="147">
        <v>25000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8000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33000</v>
      </c>
      <c r="D44" s="148">
        <f>D21+D29+D38</f>
        <v>19842.96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283042.55</v>
      </c>
      <c r="D48" s="148">
        <v>-346030.17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170463.59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170463.59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170463.59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169155.3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1308.29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0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0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0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283042.55</v>
      </c>
      <c r="D145" s="148">
        <f>D48+D49+D103-D109-D112</f>
        <v>-175566.58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2552669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2552669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2302626.4500000002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33000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25000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8000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2269626.4500000002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4702527.05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-3042889.79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893031.74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-2552669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-4702527.05</v>
      </c>
    </row>
    <row r="51" spans="1:3" x14ac:dyDescent="0.2">
      <c r="A51" s="22">
        <v>8220</v>
      </c>
      <c r="B51" s="103" t="s">
        <v>46</v>
      </c>
      <c r="C51" s="161">
        <v>778841.64</v>
      </c>
    </row>
    <row r="52" spans="1:3" x14ac:dyDescent="0.2">
      <c r="A52" s="22">
        <v>8230</v>
      </c>
      <c r="B52" s="103" t="s">
        <v>600</v>
      </c>
      <c r="C52" s="161">
        <v>-893031.74</v>
      </c>
    </row>
    <row r="53" spans="1:3" x14ac:dyDescent="0.2">
      <c r="A53" s="22">
        <v>8240</v>
      </c>
      <c r="B53" s="103" t="s">
        <v>45</v>
      </c>
      <c r="C53" s="161">
        <v>2514090.7000000002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2302626.4500000002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2019-02-13T21:19:08Z</cp:lastPrinted>
  <dcterms:created xsi:type="dcterms:W3CDTF">2012-12-11T20:36:24Z</dcterms:created>
  <dcterms:modified xsi:type="dcterms:W3CDTF">2025-07-23T17:37:49Z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