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"/>
    </mc:Choice>
  </mc:AlternateContent>
  <bookViews>
    <workbookView xWindow="0" yWindow="0" windowWidth="28800" windowHeight="12210" tabRatio="885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4" l="1"/>
  <c r="G5" i="4" s="1"/>
  <c r="D6" i="4"/>
  <c r="D14" i="4" s="1"/>
  <c r="G6" i="4"/>
  <c r="D7" i="4"/>
  <c r="G7" i="4" s="1"/>
  <c r="B14" i="4"/>
  <c r="C14" i="4"/>
  <c r="E14" i="4"/>
  <c r="G41" i="5"/>
  <c r="D39" i="5"/>
  <c r="G39" i="5" s="1"/>
  <c r="D38" i="5"/>
  <c r="G38" i="5" s="1"/>
  <c r="D37" i="5"/>
  <c r="D35" i="5" s="1"/>
  <c r="D36" i="5"/>
  <c r="G36" i="5" s="1"/>
  <c r="F35" i="5"/>
  <c r="F41" i="5" s="1"/>
  <c r="E35" i="5"/>
  <c r="E41" i="5" s="1"/>
  <c r="C35" i="5"/>
  <c r="C41" i="5" s="1"/>
  <c r="B35" i="5"/>
  <c r="B41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D24" i="5" s="1"/>
  <c r="D25" i="5"/>
  <c r="G25" i="5" s="1"/>
  <c r="F24" i="5"/>
  <c r="E24" i="5"/>
  <c r="C24" i="5"/>
  <c r="B24" i="5"/>
  <c r="D22" i="5"/>
  <c r="G22" i="5" s="1"/>
  <c r="D21" i="5"/>
  <c r="G21" i="5" s="1"/>
  <c r="D20" i="5"/>
  <c r="G20" i="5" s="1"/>
  <c r="D19" i="5"/>
  <c r="G19" i="5" s="1"/>
  <c r="D18" i="5"/>
  <c r="G18" i="5" s="1"/>
  <c r="D17" i="5"/>
  <c r="D15" i="5" s="1"/>
  <c r="D16" i="5"/>
  <c r="G16" i="5" s="1"/>
  <c r="F15" i="5"/>
  <c r="E15" i="5"/>
  <c r="C15" i="5"/>
  <c r="B15" i="5"/>
  <c r="D13" i="5"/>
  <c r="G13" i="5" s="1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G5" i="5" s="1"/>
  <c r="F5" i="5"/>
  <c r="E5" i="5"/>
  <c r="D5" i="5"/>
  <c r="C5" i="5"/>
  <c r="B5" i="5"/>
  <c r="B4" i="6"/>
  <c r="F76" i="6"/>
  <c r="E76" i="6"/>
  <c r="C76" i="6"/>
  <c r="B76" i="6"/>
  <c r="G75" i="6"/>
  <c r="D75" i="6"/>
  <c r="G74" i="6"/>
  <c r="D74" i="6"/>
  <c r="G73" i="6"/>
  <c r="D73" i="6"/>
  <c r="G72" i="6"/>
  <c r="D72" i="6"/>
  <c r="G71" i="6"/>
  <c r="D71" i="6"/>
  <c r="G70" i="6"/>
  <c r="D70" i="6"/>
  <c r="G69" i="6"/>
  <c r="D69" i="6"/>
  <c r="G68" i="6"/>
  <c r="F68" i="6"/>
  <c r="E68" i="6"/>
  <c r="D68" i="6"/>
  <c r="C68" i="6"/>
  <c r="B68" i="6"/>
  <c r="G67" i="6"/>
  <c r="D67" i="6"/>
  <c r="G66" i="6"/>
  <c r="D66" i="6"/>
  <c r="G65" i="6"/>
  <c r="D65" i="6"/>
  <c r="G64" i="6"/>
  <c r="F64" i="6"/>
  <c r="E64" i="6"/>
  <c r="D64" i="6"/>
  <c r="C64" i="6"/>
  <c r="B64" i="6"/>
  <c r="G63" i="6"/>
  <c r="D63" i="6"/>
  <c r="G62" i="6"/>
  <c r="D62" i="6"/>
  <c r="G61" i="6"/>
  <c r="D61" i="6"/>
  <c r="G60" i="6"/>
  <c r="D60" i="6"/>
  <c r="G59" i="6"/>
  <c r="D59" i="6"/>
  <c r="G58" i="6"/>
  <c r="D58" i="6"/>
  <c r="G57" i="6"/>
  <c r="D57" i="6"/>
  <c r="G56" i="6"/>
  <c r="F56" i="6"/>
  <c r="E56" i="6"/>
  <c r="D56" i="6"/>
  <c r="C56" i="6"/>
  <c r="B56" i="6"/>
  <c r="G55" i="6"/>
  <c r="D55" i="6"/>
  <c r="G54" i="6"/>
  <c r="D54" i="6"/>
  <c r="G53" i="6"/>
  <c r="D53" i="6"/>
  <c r="G52" i="6"/>
  <c r="F52" i="6"/>
  <c r="E52" i="6"/>
  <c r="D52" i="6"/>
  <c r="C52" i="6"/>
  <c r="B52" i="6"/>
  <c r="G51" i="6"/>
  <c r="D51" i="6"/>
  <c r="G50" i="6"/>
  <c r="D50" i="6"/>
  <c r="G49" i="6"/>
  <c r="D49" i="6"/>
  <c r="G48" i="6"/>
  <c r="D48" i="6"/>
  <c r="G47" i="6"/>
  <c r="D47" i="6"/>
  <c r="G46" i="6"/>
  <c r="D46" i="6"/>
  <c r="G45" i="6"/>
  <c r="D45" i="6"/>
  <c r="G44" i="6"/>
  <c r="D44" i="6"/>
  <c r="G43" i="6"/>
  <c r="D43" i="6"/>
  <c r="G42" i="6"/>
  <c r="F42" i="6"/>
  <c r="E42" i="6"/>
  <c r="D42" i="6"/>
  <c r="C42" i="6"/>
  <c r="B42" i="6"/>
  <c r="G41" i="6"/>
  <c r="D41" i="6"/>
  <c r="G40" i="6"/>
  <c r="D40" i="6"/>
  <c r="G39" i="6"/>
  <c r="D39" i="6"/>
  <c r="G38" i="6"/>
  <c r="D38" i="6"/>
  <c r="G37" i="6"/>
  <c r="D37" i="6"/>
  <c r="G36" i="6"/>
  <c r="D36" i="6"/>
  <c r="G35" i="6"/>
  <c r="D35" i="6"/>
  <c r="G34" i="6"/>
  <c r="D34" i="6"/>
  <c r="G33" i="6"/>
  <c r="D33" i="6"/>
  <c r="G32" i="6"/>
  <c r="F32" i="6"/>
  <c r="E32" i="6"/>
  <c r="D32" i="6"/>
  <c r="C32" i="6"/>
  <c r="B32" i="6"/>
  <c r="G31" i="6"/>
  <c r="D31" i="6"/>
  <c r="G30" i="6"/>
  <c r="D30" i="6"/>
  <c r="G29" i="6"/>
  <c r="D29" i="6"/>
  <c r="G28" i="6"/>
  <c r="D28" i="6"/>
  <c r="G27" i="6"/>
  <c r="D27" i="6"/>
  <c r="G26" i="6"/>
  <c r="D26" i="6"/>
  <c r="G25" i="6"/>
  <c r="D25" i="6"/>
  <c r="G24" i="6"/>
  <c r="D24" i="6"/>
  <c r="G23" i="6"/>
  <c r="D23" i="6"/>
  <c r="F22" i="6"/>
  <c r="E22" i="6"/>
  <c r="D22" i="6"/>
  <c r="G22" i="6" s="1"/>
  <c r="C22" i="6"/>
  <c r="B22" i="6"/>
  <c r="G21" i="6"/>
  <c r="D21" i="6"/>
  <c r="G20" i="6"/>
  <c r="D20" i="6"/>
  <c r="G19" i="6"/>
  <c r="D19" i="6"/>
  <c r="G18" i="6"/>
  <c r="D18" i="6"/>
  <c r="G17" i="6"/>
  <c r="D17" i="6"/>
  <c r="G16" i="6"/>
  <c r="D16" i="6"/>
  <c r="G15" i="6"/>
  <c r="D15" i="6"/>
  <c r="G14" i="6"/>
  <c r="D14" i="6"/>
  <c r="G13" i="6"/>
  <c r="D13" i="6"/>
  <c r="F12" i="6"/>
  <c r="E12" i="6"/>
  <c r="D12" i="6"/>
  <c r="G12" i="6" s="1"/>
  <c r="C12" i="6"/>
  <c r="B12" i="6"/>
  <c r="G11" i="6"/>
  <c r="D11" i="6"/>
  <c r="G10" i="6"/>
  <c r="D10" i="6"/>
  <c r="G9" i="6"/>
  <c r="D9" i="6"/>
  <c r="G8" i="6"/>
  <c r="D8" i="6"/>
  <c r="G7" i="6"/>
  <c r="D7" i="6"/>
  <c r="G6" i="6"/>
  <c r="D6" i="6"/>
  <c r="G5" i="6"/>
  <c r="D5" i="6"/>
  <c r="F4" i="6"/>
  <c r="E4" i="6"/>
  <c r="D4" i="6"/>
  <c r="G4" i="6" s="1"/>
  <c r="C4" i="6"/>
  <c r="G14" i="4" l="1"/>
  <c r="D41" i="5"/>
  <c r="G24" i="5"/>
  <c r="G17" i="5"/>
  <c r="G15" i="5" s="1"/>
  <c r="G26" i="5"/>
  <c r="G37" i="5"/>
  <c r="G35" i="5" s="1"/>
  <c r="G76" i="6"/>
  <c r="D76" i="6"/>
  <c r="C15" i="8" l="1"/>
  <c r="B15" i="8"/>
  <c r="F15" i="8"/>
  <c r="E15" i="8"/>
  <c r="D15" i="8"/>
  <c r="G7" i="8"/>
  <c r="D7" i="8"/>
  <c r="G5" i="8"/>
  <c r="D5" i="8"/>
  <c r="D49" i="4"/>
</calcChain>
</file>

<file path=xl/sharedStrings.xml><?xml version="1.0" encoding="utf-8"?>
<sst xmlns="http://schemas.openxmlformats.org/spreadsheetml/2006/main" count="185" uniqueCount="135">
  <si>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</si>
  <si>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</si>
  <si>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</si>
  <si>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</si>
  <si>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</si>
  <si>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</si>
  <si>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</si>
  <si>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</si>
  <si>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Dependencia o Unidad Administrativa 4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</si>
  <si>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</si>
  <si>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</si>
  <si>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</si>
  <si>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</si>
  <si>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</si>
  <si>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</si>
  <si>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</si>
  <si>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</si>
  <si>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</si>
  <si>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</si>
  <si>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</si>
  <si>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</si>
  <si>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</si>
  <si>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Nombre del ente público
Estado Analítico del Ejercicio del Presupuesto de Egresos
Clasificación Económica (por Tipo de Gasto)
Del XXXX al XXXX
(Cifras en Pesos)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</si>
  <si>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</si>
  <si>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</si>
  <si>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</si>
  <si>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</si>
  <si>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</si>
  <si>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Nombre del ente público
Estado Analítico del Ejercicio del Presupuesto de Egresos
Clasificación por Objeto del Gasto (Capítulo y Concepto)
Del XXXX al XXXX
(Cifras en Pesos)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</si>
  <si>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</si>
  <si>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</si>
  <si>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</si>
  <si>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</si>
  <si>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</si>
  <si>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</si>
  <si>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</si>
  <si>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</si>
  <si>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</si>
  <si>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</si>
  <si>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</si>
  <si>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</si>
  <si>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</si>
  <si>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</si>
  <si>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</si>
  <si>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</si>
  <si>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</si>
  <si>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</si>
  <si>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</si>
  <si>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</si>
  <si>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</si>
  <si>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</si>
  <si>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</si>
  <si>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</si>
  <si>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</si>
  <si>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</si>
  <si>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</si>
  <si>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</si>
  <si>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</si>
  <si>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</si>
  <si>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</si>
  <si>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</si>
  <si>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</si>
  <si>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</si>
  <si>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</si>
  <si>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</si>
  <si>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</si>
  <si>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</si>
  <si>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</si>
  <si>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</si>
  <si>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</si>
  <si>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</si>
  <si>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</si>
  <si>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</si>
  <si>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</si>
  <si>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</si>
  <si>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</si>
  <si>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</si>
  <si>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</si>
  <si>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</si>
  <si>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</si>
  <si>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</si>
  <si>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</si>
  <si>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</si>
  <si>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</si>
  <si>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</si>
  <si>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</si>
  <si>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</si>
  <si>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</si>
  <si>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</si>
  <si>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</si>
  <si>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</si>
  <si>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</si>
  <si>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</si>
  <si>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</si>
  <si>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</si>
  <si>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</si>
  <si>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</si>
  <si>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</si>
  <si>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</si>
  <si>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Nombre del Ente Público
Estado Analítico del Ejercicio del Presupuesto de Egresos
Clasificación Funcional (Finalidad y Función)
Del XXXX al XXXX
(Cifras en Pesos)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</si>
  <si>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</si>
  <si>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</si>
  <si>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</si>
  <si>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</si>
  <si>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</si>
  <si>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</si>
  <si>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</si>
  <si>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</si>
  <si>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</si>
  <si>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</si>
  <si>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</si>
  <si>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</si>
  <si>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</si>
  <si>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</si>
  <si>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</si>
  <si>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</si>
  <si>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</si>
  <si>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</si>
  <si>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</si>
  <si>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</si>
  <si>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</si>
  <si>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</si>
  <si>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</si>
  <si>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</si>
  <si>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</si>
  <si>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</si>
  <si>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</si>
  <si>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</si>
  <si>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</si>
  <si>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</si>
  <si>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</si>
  <si>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31120M41F010000 DIRECCION DE CONTABILIDA</t>
  </si>
  <si>
    <t>31120M41F020000 DIRECCION DE RECURSOS MA</t>
  </si>
  <si>
    <t>31120M41F030000 DIRECCION GENERAL DE ACT</t>
  </si>
  <si>
    <t>Comisión Municipal del Deporte y Atención a la Juventud del Municipio de Uriangato, Guanajuato.
Estado Analítico del Ejercicio del Presupuesto de Egresos
Clasificación Administrativa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</si>
</sst>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85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3" fillId="0" borderId="13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7" fillId="0" borderId="12" xfId="0" applyNumberFormat="1" applyFont="1" applyBorder="1" applyProtection="1">
      <protection locked="0"/>
    </xf>
    <xf numFmtId="0" fontId="3" fillId="0" borderId="11" xfId="0" applyFont="1" applyBorder="1" applyProtection="1">
      <protection locked="0"/>
    </xf>
    <xf numFmtId="4" fontId="7" fillId="0" borderId="6" xfId="0" applyNumberFormat="1" applyFont="1" applyBorder="1" applyProtection="1">
      <protection locked="0"/>
    </xf>
    <xf numFmtId="0" fontId="3" fillId="0" borderId="3" xfId="9" applyFont="1" applyBorder="1" applyAlignment="1">
      <alignment horizontal="center" vertical="center"/>
    </xf>
    <xf numFmtId="0" fontId="0" fillId="0" borderId="10" xfId="0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3" fillId="0" borderId="11" xfId="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 applyProtection="1">
      <alignment horizontal="centerContinuous" vertical="center" wrapText="1"/>
      <protection locked="0"/>
    </xf>
    <xf numFmtId="0" fontId="7" fillId="2" borderId="8" xfId="9" applyFont="1" applyFill="1" applyBorder="1" applyAlignment="1" applyProtection="1">
      <alignment horizontal="centerContinuous" vertical="center" wrapText="1"/>
      <protection locked="0"/>
    </xf>
    <xf numFmtId="0" fontId="7" fillId="2" borderId="9" xfId="9" applyFont="1" applyFill="1" applyBorder="1" applyAlignment="1" applyProtection="1">
      <alignment horizontal="centerContinuous" vertical="center" wrapText="1"/>
      <protection locked="0"/>
    </xf>
    <xf numFmtId="0" fontId="3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7" fillId="0" borderId="8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3" fillId="0" borderId="0" xfId="0" applyFont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7" fillId="0" borderId="5" xfId="0" applyFont="1" applyBorder="1" applyAlignment="1" applyProtection="1">
      <alignment horizontal="left" indent="1"/>
      <protection locked="0"/>
    </xf>
    <xf numFmtId="0" fontId="3" fillId="0" borderId="0" xfId="0" applyFont="1" applyAlignment="1" applyProtection="1">
      <alignment horizontal="left" wrapText="1" indent="1"/>
      <protection locked="0"/>
    </xf>
    <xf numFmtId="0" fontId="7" fillId="2" borderId="14" xfId="9" applyFont="1" applyFill="1" applyBorder="1" applyAlignment="1">
      <alignment horizontal="center" vertical="center"/>
    </xf>
    <xf numFmtId="0" fontId="7" fillId="0" borderId="0" xfId="0" applyFont="1" applyAlignment="1">
      <alignment horizontal="left" indent="1"/>
    </xf>
    <xf numFmtId="4" fontId="7" fillId="2" borderId="11" xfId="9" applyNumberFormat="1" applyFont="1" applyFill="1" applyBorder="1" applyAlignment="1">
      <alignment horizontal="center" vertical="center" wrapText="1"/>
    </xf>
    <xf numFmtId="4" fontId="7" fillId="2" borderId="12" xfId="9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8" fillId="2" borderId="10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  <xf numFmtId="3" fontId="7" fillId="0" borderId="1" xfId="0" applyNumberFormat="1" applyFont="1" applyBorder="1" applyProtection="1"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indent="1"/>
      <protection locked="0"/>
    </xf>
    <xf numFmtId="3" fontId="3" fillId="0" borderId="13" xfId="0" applyNumberFormat="1" applyFont="1" applyBorder="1" applyProtection="1">
      <protection locked="0"/>
    </xf>
    <xf numFmtId="3" fontId="3" fillId="0" borderId="13" xfId="0" applyNumberFormat="1" applyFont="1" applyBorder="1" applyProtection="1">
      <protection locked="0"/>
    </xf>
    <xf numFmtId="3" fontId="3" fillId="0" borderId="13" xfId="0" applyNumberFormat="1" applyFont="1" applyBorder="1" applyProtection="1">
      <protection locked="0"/>
    </xf>
    <xf numFmtId="3" fontId="3" fillId="0" borderId="13" xfId="0" applyNumberFormat="1" applyFont="1" applyBorder="1" applyProtection="1">
      <protection locked="0"/>
    </xf>
    <xf numFmtId="3" fontId="3" fillId="0" borderId="13" xfId="0" applyNumberFormat="1" applyFont="1" applyBorder="1" applyProtection="1">
      <protection locked="0"/>
    </xf>
    <xf numFmtId="3" fontId="3" fillId="0" borderId="13" xfId="0" applyNumberFormat="1" applyFont="1" applyBorder="1" applyProtection="1">
      <protection locked="0"/>
    </xf>
    <xf numFmtId="3" fontId="3" fillId="0" borderId="13" xfId="0" applyNumberFormat="1" applyFont="1" applyBorder="1" applyProtection="1">
      <protection locked="0"/>
    </xf>
    <xf numFmtId="3" fontId="3" fillId="0" borderId="13" xfId="0" applyNumberFormat="1" applyFont="1" applyBorder="1" applyProtection="1">
      <protection locked="0"/>
    </xf>
    <xf numFmtId="3" fontId="7" fillId="0" borderId="13" xfId="0" applyNumberFormat="1" applyFont="1" applyBorder="1" applyProtection="1"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3" fontId="3" fillId="0" borderId="13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3" fontId="3" fillId="0" borderId="13" xfId="0" applyNumberFormat="1" applyFont="1" applyBorder="1" applyProtection="1">
      <protection locked="0"/>
    </xf>
    <xf numFmtId="3" fontId="3" fillId="0" borderId="13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3" fontId="3" fillId="0" borderId="13" xfId="0" applyNumberFormat="1" applyFont="1" applyBorder="1" applyProtection="1">
      <protection locked="0"/>
    </xf>
    <xf numFmtId="3" fontId="3" fillId="0" borderId="13" xfId="0" applyNumberFormat="1" applyFont="1" applyBorder="1" applyProtection="1">
      <protection locked="0"/>
    </xf>
    <xf numFmtId="3" fontId="3" fillId="0" borderId="13" xfId="0" applyNumberFormat="1" applyFont="1" applyBorder="1" applyProtection="1">
      <protection locked="0"/>
    </xf>
    <xf numFmtId="3" fontId="3" fillId="0" borderId="13" xfId="0" applyNumberFormat="1" applyFont="1" applyBorder="1" applyProtection="1">
      <protection locked="0"/>
    </xf>
    <xf numFmtId="3" fontId="3" fillId="0" borderId="13" xfId="0" applyNumberFormat="1" applyFont="1" applyBorder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 applyProtection="1">
      <alignment vertical="center" wrapText="1"/>
      <protection locked="0"/>
    </xf>
    <xf numFmtId="0" fontId="7" fillId="2" borderId="8" xfId="9" applyFont="1" applyFill="1" applyBorder="1" applyAlignment="1" applyProtection="1">
      <alignment vertical="center" wrapText="1"/>
      <protection locked="0"/>
    </xf>
    <xf numFmtId="0" fontId="7" fillId="2" borderId="9" xfId="9" applyFont="1" applyFill="1" applyBorder="1" applyAlignment="1" applyProtection="1">
      <alignment vertical="center" wrapText="1"/>
      <protection locked="0"/>
    </xf>
    <xf numFmtId="0" fontId="7" fillId="2" borderId="3" xfId="9" applyFont="1" applyFill="1" applyBorder="1" applyAlignment="1">
      <alignment vertical="center"/>
    </xf>
    <xf numFmtId="3" fontId="3" fillId="0" borderId="13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3" fontId="3" fillId="0" borderId="12" xfId="0" applyNumberFormat="1" applyFont="1" applyBorder="1" applyProtection="1">
      <protection locked="0"/>
    </xf>
    <xf numFmtId="3" fontId="7" fillId="0" borderId="12" xfId="0" applyNumberFormat="1" applyFont="1" applyBorder="1" applyProtection="1">
      <protection locked="0"/>
    </xf>
    <xf numFmtId="3" fontId="7" fillId="0" borderId="11" xfId="0" applyNumberFormat="1" applyFont="1" applyBorder="1" applyProtection="1">
      <protection locked="0"/>
    </xf>
    <xf numFmtId="3" fontId="7" fillId="0" borderId="13" xfId="0" applyNumberFormat="1" applyFont="1" applyBorder="1" applyProtection="1">
      <protection locked="0"/>
    </xf>
  </cellXfs>
  <cellStyles count="24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3"/>
    <cellStyle name="Normal 6 3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showGridLines="0" tabSelected="1" workbookViewId="0">
      <selection activeCell="K17" sqref="K17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8" ht="54.95" customHeight="1" x14ac:dyDescent="0.2">
      <c r="A1" s="42" t="s">
        <v>134</v>
      </c>
      <c r="B1" s="41"/>
      <c r="C1" s="41"/>
      <c r="D1" s="41"/>
      <c r="E1" s="41"/>
      <c r="F1" s="41"/>
      <c r="G1" s="44"/>
    </row>
    <row r="2" spans="1:8" x14ac:dyDescent="0.2">
      <c r="A2" s="17"/>
      <c r="B2" s="19" t="s">
        <v>0</v>
      </c>
      <c r="C2" s="20"/>
      <c r="D2" s="20"/>
      <c r="E2" s="20"/>
      <c r="F2" s="21"/>
      <c r="G2" s="33" t="s">
        <v>1</v>
      </c>
    </row>
    <row r="3" spans="1:8" ht="24.95" customHeight="1" x14ac:dyDescent="0.2">
      <c r="A3" s="18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4"/>
    </row>
    <row r="4" spans="1:8" x14ac:dyDescent="0.2">
      <c r="A4" s="9"/>
      <c r="B4" s="13"/>
      <c r="C4" s="13"/>
      <c r="D4" s="13"/>
      <c r="E4" s="13"/>
      <c r="F4" s="13"/>
      <c r="G4" s="13"/>
    </row>
    <row r="5" spans="1:8" x14ac:dyDescent="0.2">
      <c r="A5" s="45" t="s">
        <v>131</v>
      </c>
      <c r="B5" s="47">
        <v>530500</v>
      </c>
      <c r="C5" s="47">
        <v>83179.22</v>
      </c>
      <c r="D5" s="46">
        <f>B5+C5</f>
        <v>613679.22</v>
      </c>
      <c r="E5" s="48">
        <v>312196.36</v>
      </c>
      <c r="F5" s="48">
        <v>312196.36</v>
      </c>
      <c r="G5" s="46">
        <f>D5-E5</f>
        <v>301482.86</v>
      </c>
    </row>
    <row r="6" spans="1:8" x14ac:dyDescent="0.2">
      <c r="A6" s="45" t="s">
        <v>132</v>
      </c>
      <c r="B6" s="49">
        <v>121500</v>
      </c>
      <c r="C6" s="49">
        <v>4951.0200000000004</v>
      </c>
      <c r="D6" s="46">
        <f>B6+C6</f>
        <v>126451.02</v>
      </c>
      <c r="E6" s="50">
        <v>66850</v>
      </c>
      <c r="F6" s="50">
        <v>66850</v>
      </c>
      <c r="G6" s="46">
        <f>D6-E6</f>
        <v>59601.020000000004</v>
      </c>
    </row>
    <row r="7" spans="1:8" x14ac:dyDescent="0.2">
      <c r="A7" s="45" t="s">
        <v>133</v>
      </c>
      <c r="B7" s="51">
        <v>6236309.5800000001</v>
      </c>
      <c r="C7" s="51">
        <v>441565.92</v>
      </c>
      <c r="D7" s="46">
        <f>B7+C7</f>
        <v>6677875.5</v>
      </c>
      <c r="E7" s="52">
        <v>2977678.38</v>
      </c>
      <c r="F7" s="52">
        <v>2974776.6</v>
      </c>
      <c r="G7" s="46">
        <f>D7-E7</f>
        <v>3700197.12</v>
      </c>
    </row>
    <row r="8" spans="1:8" x14ac:dyDescent="0.2">
      <c r="A8" s="45" t="s">
        <v>8</v>
      </c>
      <c r="B8" s="53">
        <v>0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</row>
    <row r="9" spans="1:8" x14ac:dyDescent="0.2">
      <c r="A9" s="23"/>
      <c r="B9" s="53">
        <v>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</row>
    <row r="10" spans="1:8" x14ac:dyDescent="0.2">
      <c r="A10" s="23"/>
      <c r="B10" s="53">
        <v>0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</row>
    <row r="11" spans="1:8" x14ac:dyDescent="0.2">
      <c r="A11" s="23"/>
      <c r="B11" s="53">
        <v>0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</row>
    <row r="12" spans="1:8" x14ac:dyDescent="0.2">
      <c r="A12" s="23"/>
      <c r="B12" s="53">
        <v>0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</row>
    <row r="13" spans="1:8" x14ac:dyDescent="0.2">
      <c r="A13" s="23"/>
      <c r="B13" s="40"/>
      <c r="C13" s="54"/>
      <c r="D13" s="40"/>
      <c r="E13" s="40"/>
      <c r="F13" s="40"/>
      <c r="G13" s="40"/>
      <c r="H13" s="2"/>
    </row>
    <row r="14" spans="1:8" x14ac:dyDescent="0.2">
      <c r="A14" s="24" t="s">
        <v>9</v>
      </c>
      <c r="B14" s="8">
        <f>SUM(B5:B13)</f>
        <v>6888309.5800000001</v>
      </c>
      <c r="C14" s="8">
        <f>SUM(C5:C13)</f>
        <v>529696.16</v>
      </c>
      <c r="D14" s="8">
        <f>SUM(D5:D13)</f>
        <v>7418005.7400000002</v>
      </c>
      <c r="E14" s="8">
        <f>SUM(E5:E13)</f>
        <v>3356724.7399999998</v>
      </c>
      <c r="F14" s="8">
        <v>0</v>
      </c>
      <c r="G14" s="8">
        <f>SUM(G5:G13)</f>
        <v>4061281</v>
      </c>
    </row>
    <row r="17" spans="1:7" ht="54.95" customHeight="1" x14ac:dyDescent="0.2">
      <c r="A17" s="42" t="s">
        <v>134</v>
      </c>
      <c r="B17" s="41"/>
      <c r="C17" s="41"/>
      <c r="D17" s="41"/>
      <c r="E17" s="41"/>
      <c r="F17" s="41"/>
      <c r="G17" s="44"/>
    </row>
    <row r="18" spans="1:7" x14ac:dyDescent="0.2">
      <c r="A18" s="17"/>
      <c r="B18" s="19" t="s">
        <v>0</v>
      </c>
      <c r="C18" s="20"/>
      <c r="D18" s="20"/>
      <c r="E18" s="20"/>
      <c r="F18" s="21"/>
      <c r="G18" s="33" t="s">
        <v>1</v>
      </c>
    </row>
    <row r="19" spans="1:7" ht="22.5" x14ac:dyDescent="0.2">
      <c r="A19" s="18" t="s">
        <v>2</v>
      </c>
      <c r="B19" s="3" t="s">
        <v>3</v>
      </c>
      <c r="C19" s="3" t="s">
        <v>4</v>
      </c>
      <c r="D19" s="3" t="s">
        <v>5</v>
      </c>
      <c r="E19" s="3" t="s">
        <v>6</v>
      </c>
      <c r="F19" s="3" t="s">
        <v>7</v>
      </c>
      <c r="G19" s="34"/>
    </row>
    <row r="20" spans="1:7" x14ac:dyDescent="0.2">
      <c r="A20" s="10"/>
      <c r="B20" s="11"/>
      <c r="C20" s="11"/>
      <c r="D20" s="11"/>
      <c r="E20" s="11"/>
      <c r="F20" s="11"/>
      <c r="G20" s="11"/>
    </row>
    <row r="21" spans="1:7" x14ac:dyDescent="0.2">
      <c r="A21" s="23" t="s">
        <v>10</v>
      </c>
      <c r="B21" s="57">
        <v>0</v>
      </c>
      <c r="C21" s="57">
        <v>0</v>
      </c>
      <c r="D21" s="57">
        <v>0</v>
      </c>
      <c r="E21" s="57">
        <v>0</v>
      </c>
      <c r="F21" s="57">
        <v>0</v>
      </c>
      <c r="G21" s="57">
        <v>0</v>
      </c>
    </row>
    <row r="22" spans="1:7" x14ac:dyDescent="0.2">
      <c r="A22" s="23" t="s">
        <v>11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7">
        <v>0</v>
      </c>
    </row>
    <row r="23" spans="1:7" x14ac:dyDescent="0.2">
      <c r="A23" s="23" t="s">
        <v>12</v>
      </c>
      <c r="B23" s="57">
        <v>0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</row>
    <row r="24" spans="1:7" x14ac:dyDescent="0.2">
      <c r="A24" s="23" t="s">
        <v>13</v>
      </c>
      <c r="B24" s="57">
        <v>0</v>
      </c>
      <c r="C24" s="57">
        <v>0</v>
      </c>
      <c r="D24" s="57">
        <v>0</v>
      </c>
      <c r="E24" s="57">
        <v>0</v>
      </c>
      <c r="F24" s="57">
        <v>0</v>
      </c>
      <c r="G24" s="57">
        <v>0</v>
      </c>
    </row>
    <row r="25" spans="1:7" x14ac:dyDescent="0.2">
      <c r="A25" s="2"/>
      <c r="B25" s="57"/>
      <c r="C25" s="57"/>
      <c r="D25" s="57"/>
      <c r="E25" s="57"/>
      <c r="F25" s="57"/>
      <c r="G25" s="57"/>
    </row>
    <row r="26" spans="1:7" x14ac:dyDescent="0.2">
      <c r="A26" s="24" t="s">
        <v>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9" spans="1:7" ht="54.95" customHeight="1" x14ac:dyDescent="0.2">
      <c r="A29" s="43" t="s">
        <v>134</v>
      </c>
      <c r="B29" s="56"/>
      <c r="C29" s="56"/>
      <c r="D29" s="56"/>
      <c r="E29" s="56"/>
      <c r="F29" s="56"/>
      <c r="G29" s="55"/>
    </row>
    <row r="30" spans="1:7" x14ac:dyDescent="0.2">
      <c r="A30" s="17"/>
      <c r="B30" s="19" t="s">
        <v>0</v>
      </c>
      <c r="C30" s="20"/>
      <c r="D30" s="20"/>
      <c r="E30" s="20"/>
      <c r="F30" s="21"/>
      <c r="G30" s="33" t="s">
        <v>1</v>
      </c>
    </row>
    <row r="31" spans="1:7" ht="22.5" x14ac:dyDescent="0.2">
      <c r="A31" s="18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4"/>
    </row>
    <row r="32" spans="1:7" x14ac:dyDescent="0.2">
      <c r="A32" s="10"/>
      <c r="B32" s="11"/>
      <c r="C32" s="11"/>
      <c r="D32" s="11"/>
      <c r="E32" s="11"/>
      <c r="F32" s="11"/>
      <c r="G32" s="11"/>
    </row>
    <row r="33" spans="1:7" ht="22.5" x14ac:dyDescent="0.2">
      <c r="A33" s="25" t="s">
        <v>14</v>
      </c>
      <c r="B33" s="59">
        <v>0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</row>
    <row r="34" spans="1:7" x14ac:dyDescent="0.2">
      <c r="A34" s="25"/>
      <c r="B34" s="59"/>
      <c r="C34" s="59"/>
      <c r="D34" s="59"/>
      <c r="E34" s="59"/>
      <c r="F34" s="59"/>
      <c r="G34" s="59"/>
    </row>
    <row r="35" spans="1:7" x14ac:dyDescent="0.2">
      <c r="A35" s="25" t="s">
        <v>15</v>
      </c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</row>
    <row r="36" spans="1:7" x14ac:dyDescent="0.2">
      <c r="A36" s="25"/>
      <c r="B36" s="59"/>
      <c r="C36" s="59"/>
      <c r="D36" s="59"/>
      <c r="E36" s="59"/>
      <c r="F36" s="59"/>
      <c r="G36" s="59"/>
    </row>
    <row r="37" spans="1:7" ht="22.5" x14ac:dyDescent="0.2">
      <c r="A37" s="25" t="s">
        <v>16</v>
      </c>
      <c r="B37" s="59">
        <v>0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</row>
    <row r="38" spans="1:7" x14ac:dyDescent="0.2">
      <c r="A38" s="25"/>
      <c r="B38" s="59"/>
      <c r="C38" s="59"/>
      <c r="D38" s="59"/>
      <c r="E38" s="59"/>
      <c r="F38" s="59"/>
      <c r="G38" s="59"/>
    </row>
    <row r="39" spans="1:7" ht="22.5" x14ac:dyDescent="0.2">
      <c r="A39" s="25" t="s">
        <v>17</v>
      </c>
      <c r="B39" s="59">
        <v>0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</row>
    <row r="40" spans="1:7" x14ac:dyDescent="0.2">
      <c r="A40" s="25"/>
      <c r="B40" s="59"/>
      <c r="C40" s="59"/>
      <c r="D40" s="59"/>
      <c r="E40" s="59"/>
      <c r="F40" s="59"/>
      <c r="G40" s="59"/>
    </row>
    <row r="41" spans="1:7" ht="22.5" x14ac:dyDescent="0.2">
      <c r="A41" s="25" t="s">
        <v>18</v>
      </c>
      <c r="B41" s="59">
        <v>0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</row>
    <row r="42" spans="1:7" x14ac:dyDescent="0.2">
      <c r="A42" s="25"/>
      <c r="B42" s="59"/>
      <c r="C42" s="59"/>
      <c r="D42" s="59"/>
      <c r="E42" s="59"/>
      <c r="F42" s="59"/>
      <c r="G42" s="59"/>
    </row>
    <row r="43" spans="1:7" ht="22.5" x14ac:dyDescent="0.2">
      <c r="A43" s="30" t="s">
        <v>19</v>
      </c>
      <c r="B43" s="59">
        <v>0</v>
      </c>
      <c r="C43" s="59">
        <v>0</v>
      </c>
      <c r="D43" s="59">
        <v>0</v>
      </c>
      <c r="E43" s="59">
        <v>0</v>
      </c>
      <c r="F43" s="59">
        <v>0</v>
      </c>
      <c r="G43" s="59">
        <v>0</v>
      </c>
    </row>
    <row r="44" spans="1:7" x14ac:dyDescent="0.2">
      <c r="A44" s="25"/>
      <c r="B44" s="59"/>
      <c r="C44" s="59"/>
      <c r="D44" s="59"/>
      <c r="E44" s="59"/>
      <c r="F44" s="59"/>
      <c r="G44" s="59"/>
    </row>
    <row r="45" spans="1:7" x14ac:dyDescent="0.2">
      <c r="A45" s="25" t="s">
        <v>20</v>
      </c>
      <c r="B45" s="59">
        <v>0</v>
      </c>
      <c r="C45" s="59">
        <v>0</v>
      </c>
      <c r="D45" s="59">
        <v>0</v>
      </c>
      <c r="E45" s="59">
        <v>0</v>
      </c>
      <c r="F45" s="59">
        <v>0</v>
      </c>
      <c r="G45" s="59">
        <v>0</v>
      </c>
    </row>
    <row r="46" spans="1:7" x14ac:dyDescent="0.2">
      <c r="A46" s="25"/>
      <c r="B46" s="59"/>
      <c r="C46" s="59"/>
      <c r="D46" s="59"/>
      <c r="E46" s="59"/>
      <c r="F46" s="59"/>
      <c r="G46" s="59"/>
    </row>
    <row r="47" spans="1:7" x14ac:dyDescent="0.2">
      <c r="A47" s="25" t="s">
        <v>21</v>
      </c>
      <c r="B47" s="60">
        <v>6888309.5800000001</v>
      </c>
      <c r="C47" s="60">
        <v>529696.16</v>
      </c>
      <c r="D47" s="60">
        <v>7418005.7400000002</v>
      </c>
      <c r="E47" s="60">
        <v>3356724.74</v>
      </c>
      <c r="F47" s="60">
        <v>3353822.96</v>
      </c>
      <c r="G47" s="60">
        <v>4061281</v>
      </c>
    </row>
    <row r="48" spans="1:7" x14ac:dyDescent="0.2">
      <c r="A48" s="26"/>
      <c r="B48" s="12"/>
      <c r="C48" s="12"/>
      <c r="D48" s="12"/>
      <c r="E48" s="12"/>
      <c r="F48" s="12"/>
      <c r="G48" s="12"/>
    </row>
    <row r="49" spans="1:7" x14ac:dyDescent="0.2">
      <c r="A49" s="24" t="s">
        <v>9</v>
      </c>
      <c r="B49" s="61">
        <v>21000</v>
      </c>
      <c r="C49" s="61">
        <v>60000</v>
      </c>
      <c r="D49" s="8">
        <f>SUM(D33:D47)</f>
        <v>7418005.7400000002</v>
      </c>
      <c r="E49" s="8"/>
      <c r="F49" s="8"/>
      <c r="G49" s="8"/>
    </row>
  </sheetData>
  <sheetProtection formatCells="0" formatColumns="0" formatRows="0" insertRows="0" deleteRows="0" autoFilter="0"/>
  <mergeCells count="6">
    <mergeCell ref="G2:G3"/>
    <mergeCell ref="G18:G19"/>
    <mergeCell ref="G30:G31"/>
    <mergeCell ref="A1:G1"/>
    <mergeCell ref="A17:G17"/>
    <mergeCell ref="A29:G29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workbookViewId="0">
      <selection activeCell="C16" sqref="C16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4.95" customHeight="1" x14ac:dyDescent="0.2">
      <c r="A1" s="35" t="s">
        <v>22</v>
      </c>
      <c r="B1" s="36"/>
      <c r="C1" s="36"/>
      <c r="D1" s="36"/>
      <c r="E1" s="36"/>
      <c r="F1" s="36"/>
      <c r="G1" s="37"/>
    </row>
    <row r="2" spans="1:7" x14ac:dyDescent="0.2">
      <c r="A2" s="17"/>
      <c r="B2" s="19" t="s">
        <v>0</v>
      </c>
      <c r="C2" s="20"/>
      <c r="D2" s="20"/>
      <c r="E2" s="20"/>
      <c r="F2" s="21"/>
      <c r="G2" s="33" t="s">
        <v>1</v>
      </c>
    </row>
    <row r="3" spans="1:7" ht="24.95" customHeight="1" x14ac:dyDescent="0.2">
      <c r="A3" s="31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4"/>
    </row>
    <row r="4" spans="1:7" x14ac:dyDescent="0.2">
      <c r="A4" s="27"/>
      <c r="B4" s="7"/>
      <c r="C4" s="7"/>
      <c r="D4" s="7"/>
      <c r="E4" s="7"/>
      <c r="F4" s="7"/>
      <c r="G4" s="7"/>
    </row>
    <row r="5" spans="1:7" x14ac:dyDescent="0.2">
      <c r="A5" s="32" t="s">
        <v>23</v>
      </c>
      <c r="B5" s="62">
        <v>6863309.5800000001</v>
      </c>
      <c r="C5" s="62">
        <v>458696.16</v>
      </c>
      <c r="D5" s="4">
        <f>B5+C5</f>
        <v>7322005.7400000002</v>
      </c>
      <c r="E5" s="63">
        <v>3286374.74</v>
      </c>
      <c r="F5" s="4">
        <v>0</v>
      </c>
      <c r="G5" s="4">
        <f>D5-E5</f>
        <v>4035631</v>
      </c>
    </row>
    <row r="6" spans="1:7" x14ac:dyDescent="0.2">
      <c r="A6" s="32"/>
      <c r="B6" s="4"/>
      <c r="C6" s="4"/>
      <c r="D6" s="4"/>
      <c r="E6" s="4"/>
      <c r="F6" s="4"/>
      <c r="G6" s="4"/>
    </row>
    <row r="7" spans="1:7" x14ac:dyDescent="0.2">
      <c r="A7" s="32" t="s">
        <v>24</v>
      </c>
      <c r="B7" s="64">
        <v>25000</v>
      </c>
      <c r="C7" s="64">
        <v>71000</v>
      </c>
      <c r="D7" s="4">
        <f>B7+C7</f>
        <v>96000</v>
      </c>
      <c r="E7" s="65">
        <v>70350</v>
      </c>
      <c r="F7" s="4">
        <v>0</v>
      </c>
      <c r="G7" s="4">
        <f>D7-E7</f>
        <v>25650</v>
      </c>
    </row>
    <row r="8" spans="1:7" x14ac:dyDescent="0.2">
      <c r="A8" s="32"/>
      <c r="B8" s="4"/>
      <c r="C8" s="4"/>
      <c r="D8" s="4"/>
      <c r="E8" s="4"/>
      <c r="F8" s="4"/>
      <c r="G8" s="4"/>
    </row>
    <row r="9" spans="1:7" x14ac:dyDescent="0.2">
      <c r="A9" s="32" t="s">
        <v>25</v>
      </c>
      <c r="B9" s="66">
        <v>0</v>
      </c>
      <c r="C9" s="66">
        <v>0</v>
      </c>
      <c r="D9" s="66">
        <v>0</v>
      </c>
      <c r="E9" s="66">
        <v>0</v>
      </c>
      <c r="F9" s="66">
        <v>0</v>
      </c>
      <c r="G9" s="66">
        <v>0</v>
      </c>
    </row>
    <row r="10" spans="1:7" x14ac:dyDescent="0.2">
      <c r="A10" s="32"/>
      <c r="B10" s="66"/>
      <c r="C10" s="66"/>
      <c r="D10" s="66"/>
      <c r="E10" s="66"/>
      <c r="F10" s="66"/>
      <c r="G10" s="66"/>
    </row>
    <row r="11" spans="1:7" x14ac:dyDescent="0.2">
      <c r="A11" s="32" t="s">
        <v>26</v>
      </c>
      <c r="B11" s="66">
        <v>0</v>
      </c>
      <c r="C11" s="66">
        <v>0</v>
      </c>
      <c r="D11" s="66">
        <v>0</v>
      </c>
      <c r="E11" s="66">
        <v>0</v>
      </c>
      <c r="F11" s="66">
        <v>0</v>
      </c>
      <c r="G11" s="66">
        <v>0</v>
      </c>
    </row>
    <row r="12" spans="1:7" x14ac:dyDescent="0.2">
      <c r="A12" s="32"/>
      <c r="B12" s="66"/>
      <c r="C12" s="66"/>
      <c r="D12" s="66"/>
      <c r="E12" s="66"/>
      <c r="F12" s="66"/>
      <c r="G12" s="66"/>
    </row>
    <row r="13" spans="1:7" x14ac:dyDescent="0.2">
      <c r="A13" s="32" t="s">
        <v>27</v>
      </c>
      <c r="B13" s="66">
        <v>0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</row>
    <row r="14" spans="1:7" x14ac:dyDescent="0.2">
      <c r="A14" s="28"/>
      <c r="B14" s="5"/>
      <c r="C14" s="5"/>
      <c r="D14" s="5"/>
      <c r="E14" s="5"/>
      <c r="F14" s="5"/>
      <c r="G14" s="5"/>
    </row>
    <row r="15" spans="1:7" x14ac:dyDescent="0.2">
      <c r="A15" s="29" t="s">
        <v>9</v>
      </c>
      <c r="B15" s="6">
        <f>SUM(B5,B7,B9,B11,B13)</f>
        <v>6888309.5800000001</v>
      </c>
      <c r="C15" s="6">
        <f>SUM(C5,C7,C9,C11,C13)</f>
        <v>529696.15999999992</v>
      </c>
      <c r="D15" s="6">
        <f>SUM(D5,D7,D9,D11,D14,D13)</f>
        <v>7418005.7400000002</v>
      </c>
      <c r="E15" s="6">
        <f>SUM(E5,E7,E9,E10,E13)</f>
        <v>3356724.74</v>
      </c>
      <c r="F15" s="6">
        <f>SUM(F5,F7,F9,F11,F13)</f>
        <v>0</v>
      </c>
      <c r="G15" s="6"/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showGridLines="0" topLeftCell="A19" workbookViewId="0">
      <selection activeCell="B5" sqref="B5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4.95" customHeight="1" x14ac:dyDescent="0.2">
      <c r="A1" s="56" t="s">
        <v>28</v>
      </c>
      <c r="B1" s="56"/>
      <c r="C1" s="56"/>
      <c r="D1" s="56"/>
      <c r="E1" s="56"/>
      <c r="F1" s="56"/>
      <c r="G1" s="55"/>
    </row>
    <row r="2" spans="1:7" x14ac:dyDescent="0.2">
      <c r="A2" s="78"/>
      <c r="B2" s="75"/>
      <c r="C2" s="76"/>
      <c r="D2" s="73" t="s">
        <v>0</v>
      </c>
      <c r="E2" s="76"/>
      <c r="F2" s="77"/>
      <c r="G2" s="33" t="s">
        <v>1</v>
      </c>
    </row>
    <row r="3" spans="1:7" ht="24.95" customHeight="1" x14ac:dyDescent="0.2">
      <c r="A3" s="74" t="s">
        <v>2</v>
      </c>
      <c r="B3" s="67" t="s">
        <v>3</v>
      </c>
      <c r="C3" s="67" t="s">
        <v>4</v>
      </c>
      <c r="D3" s="67" t="s">
        <v>5</v>
      </c>
      <c r="E3" s="67" t="s">
        <v>6</v>
      </c>
      <c r="F3" s="67" t="s">
        <v>7</v>
      </c>
      <c r="G3" s="34"/>
    </row>
    <row r="4" spans="1:7" x14ac:dyDescent="0.2">
      <c r="A4" s="70" t="s">
        <v>29</v>
      </c>
      <c r="B4" s="83">
        <f>SUM(B5:B11)</f>
        <v>4690841.1900000004</v>
      </c>
      <c r="C4" s="83">
        <f>SUM(C5:C11)</f>
        <v>47250</v>
      </c>
      <c r="D4" s="83">
        <f>B4+C4</f>
        <v>4738091.1900000004</v>
      </c>
      <c r="E4" s="83">
        <f>SUM(E5:E11)</f>
        <v>2107880.4899999998</v>
      </c>
      <c r="F4" s="83">
        <f>SUM(F5:F11)</f>
        <v>2104978.71</v>
      </c>
      <c r="G4" s="83">
        <f>D4-E4</f>
        <v>2630210.7000000007</v>
      </c>
    </row>
    <row r="5" spans="1:7" x14ac:dyDescent="0.2">
      <c r="A5" s="71" t="s">
        <v>30</v>
      </c>
      <c r="B5" s="79">
        <v>3407339.22</v>
      </c>
      <c r="C5" s="79">
        <v>0</v>
      </c>
      <c r="D5" s="79">
        <f t="shared" ref="D5:D68" si="0">B5+C5</f>
        <v>3407339.22</v>
      </c>
      <c r="E5" s="79">
        <v>1597709.65</v>
      </c>
      <c r="F5" s="79">
        <v>1597709.65</v>
      </c>
      <c r="G5" s="79">
        <f t="shared" ref="G5:G68" si="1">D5-E5</f>
        <v>1809629.5700000003</v>
      </c>
    </row>
    <row r="6" spans="1:7" x14ac:dyDescent="0.2">
      <c r="A6" s="71" t="s">
        <v>31</v>
      </c>
      <c r="B6" s="79">
        <v>31000</v>
      </c>
      <c r="C6" s="79">
        <v>47250</v>
      </c>
      <c r="D6" s="79">
        <f t="shared" si="0"/>
        <v>78250</v>
      </c>
      <c r="E6" s="79">
        <v>37190</v>
      </c>
      <c r="F6" s="79">
        <v>37190</v>
      </c>
      <c r="G6" s="79">
        <f t="shared" si="1"/>
        <v>41060</v>
      </c>
    </row>
    <row r="7" spans="1:7" x14ac:dyDescent="0.2">
      <c r="A7" s="71" t="s">
        <v>32</v>
      </c>
      <c r="B7" s="79">
        <v>625006.68999999994</v>
      </c>
      <c r="C7" s="79">
        <v>0</v>
      </c>
      <c r="D7" s="79">
        <f t="shared" si="0"/>
        <v>625006.68999999994</v>
      </c>
      <c r="E7" s="79">
        <v>116118.44</v>
      </c>
      <c r="F7" s="79">
        <v>116118.44</v>
      </c>
      <c r="G7" s="79">
        <f t="shared" si="1"/>
        <v>508888.24999999994</v>
      </c>
    </row>
    <row r="8" spans="1:7" x14ac:dyDescent="0.2">
      <c r="A8" s="71" t="s">
        <v>33</v>
      </c>
      <c r="B8" s="79">
        <v>0</v>
      </c>
      <c r="C8" s="79">
        <v>0</v>
      </c>
      <c r="D8" s="79">
        <f t="shared" si="0"/>
        <v>0</v>
      </c>
      <c r="E8" s="79">
        <v>0</v>
      </c>
      <c r="F8" s="79">
        <v>0</v>
      </c>
      <c r="G8" s="79">
        <f t="shared" si="1"/>
        <v>0</v>
      </c>
    </row>
    <row r="9" spans="1:7" x14ac:dyDescent="0.2">
      <c r="A9" s="71" t="s">
        <v>34</v>
      </c>
      <c r="B9" s="79">
        <v>627495.28</v>
      </c>
      <c r="C9" s="79">
        <v>0</v>
      </c>
      <c r="D9" s="79">
        <f t="shared" si="0"/>
        <v>627495.28</v>
      </c>
      <c r="E9" s="79">
        <v>356862.4</v>
      </c>
      <c r="F9" s="79">
        <v>353960.62</v>
      </c>
      <c r="G9" s="79">
        <f t="shared" si="1"/>
        <v>270632.88</v>
      </c>
    </row>
    <row r="10" spans="1:7" x14ac:dyDescent="0.2">
      <c r="A10" s="71" t="s">
        <v>35</v>
      </c>
      <c r="B10" s="79">
        <v>0</v>
      </c>
      <c r="C10" s="79">
        <v>0</v>
      </c>
      <c r="D10" s="79">
        <f t="shared" si="0"/>
        <v>0</v>
      </c>
      <c r="E10" s="79">
        <v>0</v>
      </c>
      <c r="F10" s="79">
        <v>0</v>
      </c>
      <c r="G10" s="79">
        <f t="shared" si="1"/>
        <v>0</v>
      </c>
    </row>
    <row r="11" spans="1:7" x14ac:dyDescent="0.2">
      <c r="A11" s="71" t="s">
        <v>36</v>
      </c>
      <c r="B11" s="79">
        <v>0</v>
      </c>
      <c r="C11" s="79">
        <v>0</v>
      </c>
      <c r="D11" s="79">
        <f t="shared" si="0"/>
        <v>0</v>
      </c>
      <c r="E11" s="79">
        <v>0</v>
      </c>
      <c r="F11" s="79">
        <v>0</v>
      </c>
      <c r="G11" s="79">
        <f t="shared" si="1"/>
        <v>0</v>
      </c>
    </row>
    <row r="12" spans="1:7" x14ac:dyDescent="0.2">
      <c r="A12" s="70" t="s">
        <v>37</v>
      </c>
      <c r="B12" s="84">
        <f>SUM(B13:B21)</f>
        <v>907044.77</v>
      </c>
      <c r="C12" s="84">
        <f>SUM(C13:C21)</f>
        <v>49951.020000000004</v>
      </c>
      <c r="D12" s="84">
        <f t="shared" si="0"/>
        <v>956995.79</v>
      </c>
      <c r="E12" s="84">
        <f>SUM(E13:E21)</f>
        <v>499931.29</v>
      </c>
      <c r="F12" s="84">
        <f>SUM(F13:F21)</f>
        <v>499931.29</v>
      </c>
      <c r="G12" s="84">
        <f t="shared" si="1"/>
        <v>457064.50000000006</v>
      </c>
    </row>
    <row r="13" spans="1:7" x14ac:dyDescent="0.2">
      <c r="A13" s="71" t="s">
        <v>38</v>
      </c>
      <c r="B13" s="79">
        <v>109000</v>
      </c>
      <c r="C13" s="79">
        <v>45000</v>
      </c>
      <c r="D13" s="79">
        <f t="shared" si="0"/>
        <v>154000</v>
      </c>
      <c r="E13" s="79">
        <v>91787.36</v>
      </c>
      <c r="F13" s="79">
        <v>91787.36</v>
      </c>
      <c r="G13" s="79">
        <f t="shared" si="1"/>
        <v>62212.639999999999</v>
      </c>
    </row>
    <row r="14" spans="1:7" x14ac:dyDescent="0.2">
      <c r="A14" s="71" t="s">
        <v>39</v>
      </c>
      <c r="B14" s="79">
        <v>17500</v>
      </c>
      <c r="C14" s="79">
        <v>0</v>
      </c>
      <c r="D14" s="79">
        <f t="shared" si="0"/>
        <v>17500</v>
      </c>
      <c r="E14" s="79">
        <v>3497.32</v>
      </c>
      <c r="F14" s="79">
        <v>3497.32</v>
      </c>
      <c r="G14" s="79">
        <f t="shared" si="1"/>
        <v>14002.68</v>
      </c>
    </row>
    <row r="15" spans="1:7" x14ac:dyDescent="0.2">
      <c r="A15" s="71" t="s">
        <v>40</v>
      </c>
      <c r="B15" s="79">
        <v>0</v>
      </c>
      <c r="C15" s="79">
        <v>0</v>
      </c>
      <c r="D15" s="79">
        <f t="shared" si="0"/>
        <v>0</v>
      </c>
      <c r="E15" s="79">
        <v>0</v>
      </c>
      <c r="F15" s="79">
        <v>0</v>
      </c>
      <c r="G15" s="79">
        <f t="shared" si="1"/>
        <v>0</v>
      </c>
    </row>
    <row r="16" spans="1:7" x14ac:dyDescent="0.2">
      <c r="A16" s="71" t="s">
        <v>41</v>
      </c>
      <c r="B16" s="79">
        <v>121500</v>
      </c>
      <c r="C16" s="79">
        <v>4951.0200000000004</v>
      </c>
      <c r="D16" s="79">
        <f t="shared" si="0"/>
        <v>126451.02</v>
      </c>
      <c r="E16" s="79">
        <v>66850</v>
      </c>
      <c r="F16" s="79">
        <v>66850</v>
      </c>
      <c r="G16" s="79">
        <f t="shared" si="1"/>
        <v>59601.020000000004</v>
      </c>
    </row>
    <row r="17" spans="1:7" x14ac:dyDescent="0.2">
      <c r="A17" s="71" t="s">
        <v>42</v>
      </c>
      <c r="B17" s="79">
        <v>65000</v>
      </c>
      <c r="C17" s="79">
        <v>0</v>
      </c>
      <c r="D17" s="79">
        <f t="shared" si="0"/>
        <v>65000</v>
      </c>
      <c r="E17" s="79">
        <v>14966.76</v>
      </c>
      <c r="F17" s="79">
        <v>14966.76</v>
      </c>
      <c r="G17" s="79">
        <f t="shared" si="1"/>
        <v>50033.24</v>
      </c>
    </row>
    <row r="18" spans="1:7" x14ac:dyDescent="0.2">
      <c r="A18" s="71" t="s">
        <v>43</v>
      </c>
      <c r="B18" s="79">
        <v>412044.77</v>
      </c>
      <c r="C18" s="79">
        <v>0</v>
      </c>
      <c r="D18" s="79">
        <f t="shared" si="0"/>
        <v>412044.77</v>
      </c>
      <c r="E18" s="79">
        <v>253751.3</v>
      </c>
      <c r="F18" s="79">
        <v>253751.3</v>
      </c>
      <c r="G18" s="79">
        <f t="shared" si="1"/>
        <v>158293.47000000003</v>
      </c>
    </row>
    <row r="19" spans="1:7" x14ac:dyDescent="0.2">
      <c r="A19" s="71" t="s">
        <v>44</v>
      </c>
      <c r="B19" s="79">
        <v>95000</v>
      </c>
      <c r="C19" s="79">
        <v>0</v>
      </c>
      <c r="D19" s="79">
        <f t="shared" si="0"/>
        <v>95000</v>
      </c>
      <c r="E19" s="79">
        <v>17480</v>
      </c>
      <c r="F19" s="79">
        <v>17480</v>
      </c>
      <c r="G19" s="79">
        <f t="shared" si="1"/>
        <v>77520</v>
      </c>
    </row>
    <row r="20" spans="1:7" x14ac:dyDescent="0.2">
      <c r="A20" s="71" t="s">
        <v>45</v>
      </c>
      <c r="B20" s="79">
        <v>0</v>
      </c>
      <c r="C20" s="79">
        <v>0</v>
      </c>
      <c r="D20" s="79">
        <f t="shared" si="0"/>
        <v>0</v>
      </c>
      <c r="E20" s="79">
        <v>0</v>
      </c>
      <c r="F20" s="79">
        <v>0</v>
      </c>
      <c r="G20" s="79">
        <f t="shared" si="1"/>
        <v>0</v>
      </c>
    </row>
    <row r="21" spans="1:7" x14ac:dyDescent="0.2">
      <c r="A21" s="71" t="s">
        <v>46</v>
      </c>
      <c r="B21" s="79">
        <v>87000</v>
      </c>
      <c r="C21" s="79">
        <v>0</v>
      </c>
      <c r="D21" s="79">
        <f t="shared" si="0"/>
        <v>87000</v>
      </c>
      <c r="E21" s="79">
        <v>51598.55</v>
      </c>
      <c r="F21" s="79">
        <v>51598.55</v>
      </c>
      <c r="G21" s="79">
        <f t="shared" si="1"/>
        <v>35401.449999999997</v>
      </c>
    </row>
    <row r="22" spans="1:7" x14ac:dyDescent="0.2">
      <c r="A22" s="70" t="s">
        <v>47</v>
      </c>
      <c r="B22" s="84">
        <f>SUM(B23:B31)</f>
        <v>1234423.6200000001</v>
      </c>
      <c r="C22" s="84">
        <f>SUM(C23:C31)</f>
        <v>361495.14</v>
      </c>
      <c r="D22" s="84">
        <f t="shared" si="0"/>
        <v>1595918.7600000002</v>
      </c>
      <c r="E22" s="84">
        <f>SUM(E23:E31)</f>
        <v>676462.96000000008</v>
      </c>
      <c r="F22" s="84">
        <f>SUM(F23:F31)</f>
        <v>676462.96000000008</v>
      </c>
      <c r="G22" s="84">
        <f t="shared" si="1"/>
        <v>919455.80000000016</v>
      </c>
    </row>
    <row r="23" spans="1:7" x14ac:dyDescent="0.2">
      <c r="A23" s="71" t="s">
        <v>48</v>
      </c>
      <c r="B23" s="79">
        <v>351500</v>
      </c>
      <c r="C23" s="79">
        <v>-1820.78</v>
      </c>
      <c r="D23" s="79">
        <f t="shared" si="0"/>
        <v>349679.22</v>
      </c>
      <c r="E23" s="79">
        <v>163111</v>
      </c>
      <c r="F23" s="79">
        <v>163111</v>
      </c>
      <c r="G23" s="79">
        <f t="shared" si="1"/>
        <v>186568.21999999997</v>
      </c>
    </row>
    <row r="24" spans="1:7" x14ac:dyDescent="0.2">
      <c r="A24" s="71" t="s">
        <v>49</v>
      </c>
      <c r="B24" s="79">
        <v>18000</v>
      </c>
      <c r="C24" s="79">
        <v>0</v>
      </c>
      <c r="D24" s="79">
        <f t="shared" si="0"/>
        <v>18000</v>
      </c>
      <c r="E24" s="79">
        <v>12600.01</v>
      </c>
      <c r="F24" s="79">
        <v>12600.01</v>
      </c>
      <c r="G24" s="79">
        <f t="shared" si="1"/>
        <v>5399.99</v>
      </c>
    </row>
    <row r="25" spans="1:7" x14ac:dyDescent="0.2">
      <c r="A25" s="71" t="s">
        <v>50</v>
      </c>
      <c r="B25" s="79">
        <v>484150</v>
      </c>
      <c r="C25" s="79">
        <v>20403.12</v>
      </c>
      <c r="D25" s="79">
        <f t="shared" si="0"/>
        <v>504553.12</v>
      </c>
      <c r="E25" s="79">
        <v>207553.01</v>
      </c>
      <c r="F25" s="79">
        <v>207553.01</v>
      </c>
      <c r="G25" s="79">
        <f t="shared" si="1"/>
        <v>297000.11</v>
      </c>
    </row>
    <row r="26" spans="1:7" x14ac:dyDescent="0.2">
      <c r="A26" s="71" t="s">
        <v>51</v>
      </c>
      <c r="B26" s="79">
        <v>30000</v>
      </c>
      <c r="C26" s="79">
        <v>1820.78</v>
      </c>
      <c r="D26" s="79">
        <f t="shared" si="0"/>
        <v>31820.78</v>
      </c>
      <c r="E26" s="79">
        <v>27674.14</v>
      </c>
      <c r="F26" s="79">
        <v>27674.14</v>
      </c>
      <c r="G26" s="79">
        <f t="shared" si="1"/>
        <v>4146.6399999999994</v>
      </c>
    </row>
    <row r="27" spans="1:7" x14ac:dyDescent="0.2">
      <c r="A27" s="71" t="s">
        <v>52</v>
      </c>
      <c r="B27" s="79">
        <v>62000</v>
      </c>
      <c r="C27" s="79">
        <v>50000</v>
      </c>
      <c r="D27" s="79">
        <f t="shared" si="0"/>
        <v>112000</v>
      </c>
      <c r="E27" s="79">
        <v>91322.64</v>
      </c>
      <c r="F27" s="79">
        <v>91322.64</v>
      </c>
      <c r="G27" s="79">
        <f t="shared" si="1"/>
        <v>20677.36</v>
      </c>
    </row>
    <row r="28" spans="1:7" x14ac:dyDescent="0.2">
      <c r="A28" s="71" t="s">
        <v>53</v>
      </c>
      <c r="B28" s="79">
        <v>1000</v>
      </c>
      <c r="C28" s="79">
        <v>0</v>
      </c>
      <c r="D28" s="79">
        <f t="shared" si="0"/>
        <v>1000</v>
      </c>
      <c r="E28" s="79">
        <v>0</v>
      </c>
      <c r="F28" s="79">
        <v>0</v>
      </c>
      <c r="G28" s="79">
        <f t="shared" si="1"/>
        <v>1000</v>
      </c>
    </row>
    <row r="29" spans="1:7" x14ac:dyDescent="0.2">
      <c r="A29" s="71" t="s">
        <v>54</v>
      </c>
      <c r="B29" s="79">
        <v>30000</v>
      </c>
      <c r="C29" s="79">
        <v>0</v>
      </c>
      <c r="D29" s="79">
        <f t="shared" si="0"/>
        <v>30000</v>
      </c>
      <c r="E29" s="79">
        <v>9470</v>
      </c>
      <c r="F29" s="79">
        <v>9470</v>
      </c>
      <c r="G29" s="79">
        <f t="shared" si="1"/>
        <v>20530</v>
      </c>
    </row>
    <row r="30" spans="1:7" x14ac:dyDescent="0.2">
      <c r="A30" s="71" t="s">
        <v>55</v>
      </c>
      <c r="B30" s="79">
        <v>184773.62</v>
      </c>
      <c r="C30" s="79">
        <v>251092.02</v>
      </c>
      <c r="D30" s="79">
        <f t="shared" si="0"/>
        <v>435865.64</v>
      </c>
      <c r="E30" s="79">
        <v>107434.16</v>
      </c>
      <c r="F30" s="79">
        <v>107434.16</v>
      </c>
      <c r="G30" s="79">
        <f t="shared" si="1"/>
        <v>328431.48</v>
      </c>
    </row>
    <row r="31" spans="1:7" x14ac:dyDescent="0.2">
      <c r="A31" s="71" t="s">
        <v>56</v>
      </c>
      <c r="B31" s="79">
        <v>73000</v>
      </c>
      <c r="C31" s="79">
        <v>40000</v>
      </c>
      <c r="D31" s="79">
        <f t="shared" si="0"/>
        <v>113000</v>
      </c>
      <c r="E31" s="79">
        <v>57298</v>
      </c>
      <c r="F31" s="79">
        <v>57298</v>
      </c>
      <c r="G31" s="79">
        <f t="shared" si="1"/>
        <v>55702</v>
      </c>
    </row>
    <row r="32" spans="1:7" x14ac:dyDescent="0.2">
      <c r="A32" s="70" t="s">
        <v>57</v>
      </c>
      <c r="B32" s="84">
        <f>SUM(B33:B41)</f>
        <v>31000</v>
      </c>
      <c r="C32" s="84">
        <f>SUM(C33:C41)</f>
        <v>0</v>
      </c>
      <c r="D32" s="84">
        <f t="shared" si="0"/>
        <v>31000</v>
      </c>
      <c r="E32" s="84">
        <f>SUM(E33:E41)</f>
        <v>2100</v>
      </c>
      <c r="F32" s="84">
        <f>SUM(F33:F41)</f>
        <v>2100</v>
      </c>
      <c r="G32" s="84">
        <f t="shared" si="1"/>
        <v>28900</v>
      </c>
    </row>
    <row r="33" spans="1:7" x14ac:dyDescent="0.2">
      <c r="A33" s="71" t="s">
        <v>58</v>
      </c>
      <c r="B33" s="79">
        <v>0</v>
      </c>
      <c r="C33" s="79">
        <v>0</v>
      </c>
      <c r="D33" s="79">
        <f t="shared" si="0"/>
        <v>0</v>
      </c>
      <c r="E33" s="79">
        <v>0</v>
      </c>
      <c r="F33" s="79">
        <v>0</v>
      </c>
      <c r="G33" s="79">
        <f t="shared" si="1"/>
        <v>0</v>
      </c>
    </row>
    <row r="34" spans="1:7" x14ac:dyDescent="0.2">
      <c r="A34" s="71" t="s">
        <v>59</v>
      </c>
      <c r="B34" s="79">
        <v>0</v>
      </c>
      <c r="C34" s="79">
        <v>0</v>
      </c>
      <c r="D34" s="79">
        <f t="shared" si="0"/>
        <v>0</v>
      </c>
      <c r="E34" s="79">
        <v>0</v>
      </c>
      <c r="F34" s="79">
        <v>0</v>
      </c>
      <c r="G34" s="79">
        <f t="shared" si="1"/>
        <v>0</v>
      </c>
    </row>
    <row r="35" spans="1:7" x14ac:dyDescent="0.2">
      <c r="A35" s="71" t="s">
        <v>60</v>
      </c>
      <c r="B35" s="79">
        <v>0</v>
      </c>
      <c r="C35" s="79">
        <v>0</v>
      </c>
      <c r="D35" s="79">
        <f t="shared" si="0"/>
        <v>0</v>
      </c>
      <c r="E35" s="79">
        <v>0</v>
      </c>
      <c r="F35" s="79">
        <v>0</v>
      </c>
      <c r="G35" s="79">
        <f t="shared" si="1"/>
        <v>0</v>
      </c>
    </row>
    <row r="36" spans="1:7" x14ac:dyDescent="0.2">
      <c r="A36" s="71" t="s">
        <v>61</v>
      </c>
      <c r="B36" s="79">
        <v>31000</v>
      </c>
      <c r="C36" s="79">
        <v>0</v>
      </c>
      <c r="D36" s="79">
        <f t="shared" si="0"/>
        <v>31000</v>
      </c>
      <c r="E36" s="79">
        <v>2100</v>
      </c>
      <c r="F36" s="79">
        <v>2100</v>
      </c>
      <c r="G36" s="79">
        <f t="shared" si="1"/>
        <v>28900</v>
      </c>
    </row>
    <row r="37" spans="1:7" x14ac:dyDescent="0.2">
      <c r="A37" s="71" t="s">
        <v>26</v>
      </c>
      <c r="B37" s="79">
        <v>0</v>
      </c>
      <c r="C37" s="79">
        <v>0</v>
      </c>
      <c r="D37" s="79">
        <f t="shared" si="0"/>
        <v>0</v>
      </c>
      <c r="E37" s="79">
        <v>0</v>
      </c>
      <c r="F37" s="79">
        <v>0</v>
      </c>
      <c r="G37" s="79">
        <f t="shared" si="1"/>
        <v>0</v>
      </c>
    </row>
    <row r="38" spans="1:7" x14ac:dyDescent="0.2">
      <c r="A38" s="71" t="s">
        <v>62</v>
      </c>
      <c r="B38" s="79">
        <v>0</v>
      </c>
      <c r="C38" s="79">
        <v>0</v>
      </c>
      <c r="D38" s="79">
        <f t="shared" si="0"/>
        <v>0</v>
      </c>
      <c r="E38" s="79">
        <v>0</v>
      </c>
      <c r="F38" s="79">
        <v>0</v>
      </c>
      <c r="G38" s="79">
        <f t="shared" si="1"/>
        <v>0</v>
      </c>
    </row>
    <row r="39" spans="1:7" x14ac:dyDescent="0.2">
      <c r="A39" s="71" t="s">
        <v>63</v>
      </c>
      <c r="B39" s="79">
        <v>0</v>
      </c>
      <c r="C39" s="79">
        <v>0</v>
      </c>
      <c r="D39" s="79">
        <f t="shared" si="0"/>
        <v>0</v>
      </c>
      <c r="E39" s="79">
        <v>0</v>
      </c>
      <c r="F39" s="79">
        <v>0</v>
      </c>
      <c r="G39" s="79">
        <f t="shared" si="1"/>
        <v>0</v>
      </c>
    </row>
    <row r="40" spans="1:7" x14ac:dyDescent="0.2">
      <c r="A40" s="71" t="s">
        <v>64</v>
      </c>
      <c r="B40" s="79">
        <v>0</v>
      </c>
      <c r="C40" s="79">
        <v>0</v>
      </c>
      <c r="D40" s="79">
        <f t="shared" si="0"/>
        <v>0</v>
      </c>
      <c r="E40" s="79">
        <v>0</v>
      </c>
      <c r="F40" s="79">
        <v>0</v>
      </c>
      <c r="G40" s="79">
        <f t="shared" si="1"/>
        <v>0</v>
      </c>
    </row>
    <row r="41" spans="1:7" x14ac:dyDescent="0.2">
      <c r="A41" s="71" t="s">
        <v>65</v>
      </c>
      <c r="B41" s="79">
        <v>0</v>
      </c>
      <c r="C41" s="79">
        <v>0</v>
      </c>
      <c r="D41" s="79">
        <f t="shared" si="0"/>
        <v>0</v>
      </c>
      <c r="E41" s="79">
        <v>0</v>
      </c>
      <c r="F41" s="79">
        <v>0</v>
      </c>
      <c r="G41" s="79">
        <f t="shared" si="1"/>
        <v>0</v>
      </c>
    </row>
    <row r="42" spans="1:7" x14ac:dyDescent="0.2">
      <c r="A42" s="70" t="s">
        <v>66</v>
      </c>
      <c r="B42" s="84">
        <f>SUM(B43:B51)</f>
        <v>3000</v>
      </c>
      <c r="C42" s="84">
        <f>SUM(C43:C51)</f>
        <v>11000</v>
      </c>
      <c r="D42" s="84">
        <f t="shared" si="0"/>
        <v>14000</v>
      </c>
      <c r="E42" s="84">
        <f>SUM(E43:E51)</f>
        <v>10650</v>
      </c>
      <c r="F42" s="84">
        <f>SUM(F43:F51)</f>
        <v>10650</v>
      </c>
      <c r="G42" s="84">
        <f t="shared" si="1"/>
        <v>3350</v>
      </c>
    </row>
    <row r="43" spans="1:7" x14ac:dyDescent="0.2">
      <c r="A43" s="68" t="s">
        <v>67</v>
      </c>
      <c r="B43" s="79">
        <v>1000</v>
      </c>
      <c r="C43" s="79">
        <v>11000</v>
      </c>
      <c r="D43" s="79">
        <f t="shared" si="0"/>
        <v>12000</v>
      </c>
      <c r="E43" s="79">
        <v>10650</v>
      </c>
      <c r="F43" s="79">
        <v>10650</v>
      </c>
      <c r="G43" s="79">
        <f t="shared" si="1"/>
        <v>1350</v>
      </c>
    </row>
    <row r="44" spans="1:7" x14ac:dyDescent="0.2">
      <c r="A44" s="71" t="s">
        <v>68</v>
      </c>
      <c r="B44" s="79">
        <v>2000</v>
      </c>
      <c r="C44" s="79">
        <v>0</v>
      </c>
      <c r="D44" s="79">
        <f t="shared" si="0"/>
        <v>2000</v>
      </c>
      <c r="E44" s="79">
        <v>0</v>
      </c>
      <c r="F44" s="79">
        <v>0</v>
      </c>
      <c r="G44" s="79">
        <f t="shared" si="1"/>
        <v>2000</v>
      </c>
    </row>
    <row r="45" spans="1:7" x14ac:dyDescent="0.2">
      <c r="A45" s="71" t="s">
        <v>69</v>
      </c>
      <c r="B45" s="79">
        <v>0</v>
      </c>
      <c r="C45" s="79">
        <v>0</v>
      </c>
      <c r="D45" s="79">
        <f t="shared" si="0"/>
        <v>0</v>
      </c>
      <c r="E45" s="79">
        <v>0</v>
      </c>
      <c r="F45" s="79">
        <v>0</v>
      </c>
      <c r="G45" s="79">
        <f t="shared" si="1"/>
        <v>0</v>
      </c>
    </row>
    <row r="46" spans="1:7" x14ac:dyDescent="0.2">
      <c r="A46" s="71" t="s">
        <v>70</v>
      </c>
      <c r="B46" s="79">
        <v>0</v>
      </c>
      <c r="C46" s="79">
        <v>0</v>
      </c>
      <c r="D46" s="79">
        <f t="shared" si="0"/>
        <v>0</v>
      </c>
      <c r="E46" s="79">
        <v>0</v>
      </c>
      <c r="F46" s="79">
        <v>0</v>
      </c>
      <c r="G46" s="79">
        <f t="shared" si="1"/>
        <v>0</v>
      </c>
    </row>
    <row r="47" spans="1:7" x14ac:dyDescent="0.2">
      <c r="A47" s="71" t="s">
        <v>71</v>
      </c>
      <c r="B47" s="79">
        <v>0</v>
      </c>
      <c r="C47" s="79">
        <v>0</v>
      </c>
      <c r="D47" s="79">
        <f t="shared" si="0"/>
        <v>0</v>
      </c>
      <c r="E47" s="79">
        <v>0</v>
      </c>
      <c r="F47" s="79">
        <v>0</v>
      </c>
      <c r="G47" s="79">
        <f t="shared" si="1"/>
        <v>0</v>
      </c>
    </row>
    <row r="48" spans="1:7" x14ac:dyDescent="0.2">
      <c r="A48" s="71" t="s">
        <v>72</v>
      </c>
      <c r="B48" s="79">
        <v>0</v>
      </c>
      <c r="C48" s="79">
        <v>0</v>
      </c>
      <c r="D48" s="79">
        <f t="shared" si="0"/>
        <v>0</v>
      </c>
      <c r="E48" s="79">
        <v>0</v>
      </c>
      <c r="F48" s="79">
        <v>0</v>
      </c>
      <c r="G48" s="79">
        <f t="shared" si="1"/>
        <v>0</v>
      </c>
    </row>
    <row r="49" spans="1:7" x14ac:dyDescent="0.2">
      <c r="A49" s="71" t="s">
        <v>73</v>
      </c>
      <c r="B49" s="79">
        <v>0</v>
      </c>
      <c r="C49" s="79">
        <v>0</v>
      </c>
      <c r="D49" s="79">
        <f t="shared" si="0"/>
        <v>0</v>
      </c>
      <c r="E49" s="79">
        <v>0</v>
      </c>
      <c r="F49" s="79">
        <v>0</v>
      </c>
      <c r="G49" s="79">
        <f t="shared" si="1"/>
        <v>0</v>
      </c>
    </row>
    <row r="50" spans="1:7" x14ac:dyDescent="0.2">
      <c r="A50" s="71" t="s">
        <v>74</v>
      </c>
      <c r="B50" s="79">
        <v>0</v>
      </c>
      <c r="C50" s="79">
        <v>0</v>
      </c>
      <c r="D50" s="79">
        <f t="shared" si="0"/>
        <v>0</v>
      </c>
      <c r="E50" s="79">
        <v>0</v>
      </c>
      <c r="F50" s="79">
        <v>0</v>
      </c>
      <c r="G50" s="79">
        <f t="shared" si="1"/>
        <v>0</v>
      </c>
    </row>
    <row r="51" spans="1:7" x14ac:dyDescent="0.2">
      <c r="A51" s="71" t="s">
        <v>75</v>
      </c>
      <c r="B51" s="79">
        <v>0</v>
      </c>
      <c r="C51" s="79">
        <v>0</v>
      </c>
      <c r="D51" s="79">
        <f t="shared" si="0"/>
        <v>0</v>
      </c>
      <c r="E51" s="79">
        <v>0</v>
      </c>
      <c r="F51" s="79">
        <v>0</v>
      </c>
      <c r="G51" s="79">
        <f t="shared" si="1"/>
        <v>0</v>
      </c>
    </row>
    <row r="52" spans="1:7" x14ac:dyDescent="0.2">
      <c r="A52" s="70" t="s">
        <v>76</v>
      </c>
      <c r="B52" s="84">
        <f>SUM(B53:B55)</f>
        <v>0</v>
      </c>
      <c r="C52" s="84">
        <f>SUM(C53:C55)</f>
        <v>0</v>
      </c>
      <c r="D52" s="84">
        <f t="shared" si="0"/>
        <v>0</v>
      </c>
      <c r="E52" s="84">
        <f>SUM(E53:E55)</f>
        <v>0</v>
      </c>
      <c r="F52" s="84">
        <f>SUM(F53:F55)</f>
        <v>0</v>
      </c>
      <c r="G52" s="84">
        <f t="shared" si="1"/>
        <v>0</v>
      </c>
    </row>
    <row r="53" spans="1:7" x14ac:dyDescent="0.2">
      <c r="A53" s="71" t="s">
        <v>77</v>
      </c>
      <c r="B53" s="79">
        <v>0</v>
      </c>
      <c r="C53" s="79">
        <v>0</v>
      </c>
      <c r="D53" s="79">
        <f t="shared" si="0"/>
        <v>0</v>
      </c>
      <c r="E53" s="79">
        <v>0</v>
      </c>
      <c r="F53" s="79">
        <v>0</v>
      </c>
      <c r="G53" s="79">
        <f t="shared" si="1"/>
        <v>0</v>
      </c>
    </row>
    <row r="54" spans="1:7" x14ac:dyDescent="0.2">
      <c r="A54" s="71" t="s">
        <v>78</v>
      </c>
      <c r="B54" s="79">
        <v>0</v>
      </c>
      <c r="C54" s="79">
        <v>0</v>
      </c>
      <c r="D54" s="79">
        <f t="shared" si="0"/>
        <v>0</v>
      </c>
      <c r="E54" s="79">
        <v>0</v>
      </c>
      <c r="F54" s="79">
        <v>0</v>
      </c>
      <c r="G54" s="79">
        <f t="shared" si="1"/>
        <v>0</v>
      </c>
    </row>
    <row r="55" spans="1:7" x14ac:dyDescent="0.2">
      <c r="A55" s="71" t="s">
        <v>79</v>
      </c>
      <c r="B55" s="79">
        <v>0</v>
      </c>
      <c r="C55" s="79">
        <v>0</v>
      </c>
      <c r="D55" s="79">
        <f t="shared" si="0"/>
        <v>0</v>
      </c>
      <c r="E55" s="79">
        <v>0</v>
      </c>
      <c r="F55" s="79">
        <v>0</v>
      </c>
      <c r="G55" s="79">
        <f t="shared" si="1"/>
        <v>0</v>
      </c>
    </row>
    <row r="56" spans="1:7" x14ac:dyDescent="0.2">
      <c r="A56" s="70" t="s">
        <v>80</v>
      </c>
      <c r="B56" s="84">
        <f>SUM(B57:B63)</f>
        <v>0</v>
      </c>
      <c r="C56" s="84">
        <f>SUM(C57:C63)</f>
        <v>0</v>
      </c>
      <c r="D56" s="84">
        <f t="shared" si="0"/>
        <v>0</v>
      </c>
      <c r="E56" s="84">
        <f>SUM(E57:E63)</f>
        <v>0</v>
      </c>
      <c r="F56" s="84">
        <f>SUM(F57:F63)</f>
        <v>0</v>
      </c>
      <c r="G56" s="84">
        <f t="shared" si="1"/>
        <v>0</v>
      </c>
    </row>
    <row r="57" spans="1:7" x14ac:dyDescent="0.2">
      <c r="A57" s="71" t="s">
        <v>81</v>
      </c>
      <c r="B57" s="79">
        <v>0</v>
      </c>
      <c r="C57" s="79">
        <v>0</v>
      </c>
      <c r="D57" s="79">
        <f t="shared" si="0"/>
        <v>0</v>
      </c>
      <c r="E57" s="79">
        <v>0</v>
      </c>
      <c r="F57" s="79">
        <v>0</v>
      </c>
      <c r="G57" s="79">
        <f t="shared" si="1"/>
        <v>0</v>
      </c>
    </row>
    <row r="58" spans="1:7" x14ac:dyDescent="0.2">
      <c r="A58" s="71" t="s">
        <v>82</v>
      </c>
      <c r="B58" s="79">
        <v>0</v>
      </c>
      <c r="C58" s="79">
        <v>0</v>
      </c>
      <c r="D58" s="79">
        <f t="shared" si="0"/>
        <v>0</v>
      </c>
      <c r="E58" s="79">
        <v>0</v>
      </c>
      <c r="F58" s="79">
        <v>0</v>
      </c>
      <c r="G58" s="79">
        <f t="shared" si="1"/>
        <v>0</v>
      </c>
    </row>
    <row r="59" spans="1:7" x14ac:dyDescent="0.2">
      <c r="A59" s="71" t="s">
        <v>83</v>
      </c>
      <c r="B59" s="79">
        <v>0</v>
      </c>
      <c r="C59" s="79">
        <v>0</v>
      </c>
      <c r="D59" s="79">
        <f t="shared" si="0"/>
        <v>0</v>
      </c>
      <c r="E59" s="79">
        <v>0</v>
      </c>
      <c r="F59" s="79">
        <v>0</v>
      </c>
      <c r="G59" s="79">
        <f t="shared" si="1"/>
        <v>0</v>
      </c>
    </row>
    <row r="60" spans="1:7" x14ac:dyDescent="0.2">
      <c r="A60" s="71" t="s">
        <v>84</v>
      </c>
      <c r="B60" s="79">
        <v>0</v>
      </c>
      <c r="C60" s="79">
        <v>0</v>
      </c>
      <c r="D60" s="79">
        <f t="shared" si="0"/>
        <v>0</v>
      </c>
      <c r="E60" s="79">
        <v>0</v>
      </c>
      <c r="F60" s="79">
        <v>0</v>
      </c>
      <c r="G60" s="79">
        <f t="shared" si="1"/>
        <v>0</v>
      </c>
    </row>
    <row r="61" spans="1:7" x14ac:dyDescent="0.2">
      <c r="A61" s="71" t="s">
        <v>85</v>
      </c>
      <c r="B61" s="79">
        <v>0</v>
      </c>
      <c r="C61" s="79">
        <v>0</v>
      </c>
      <c r="D61" s="79">
        <f t="shared" si="0"/>
        <v>0</v>
      </c>
      <c r="E61" s="79">
        <v>0</v>
      </c>
      <c r="F61" s="79">
        <v>0</v>
      </c>
      <c r="G61" s="79">
        <f t="shared" si="1"/>
        <v>0</v>
      </c>
    </row>
    <row r="62" spans="1:7" x14ac:dyDescent="0.2">
      <c r="A62" s="71" t="s">
        <v>86</v>
      </c>
      <c r="B62" s="79">
        <v>0</v>
      </c>
      <c r="C62" s="79">
        <v>0</v>
      </c>
      <c r="D62" s="79">
        <f t="shared" si="0"/>
        <v>0</v>
      </c>
      <c r="E62" s="79">
        <v>0</v>
      </c>
      <c r="F62" s="79">
        <v>0</v>
      </c>
      <c r="G62" s="79">
        <f t="shared" si="1"/>
        <v>0</v>
      </c>
    </row>
    <row r="63" spans="1:7" x14ac:dyDescent="0.2">
      <c r="A63" s="71" t="s">
        <v>87</v>
      </c>
      <c r="B63" s="79">
        <v>0</v>
      </c>
      <c r="C63" s="79">
        <v>0</v>
      </c>
      <c r="D63" s="79">
        <f t="shared" si="0"/>
        <v>0</v>
      </c>
      <c r="E63" s="79">
        <v>0</v>
      </c>
      <c r="F63" s="79">
        <v>0</v>
      </c>
      <c r="G63" s="79">
        <f t="shared" si="1"/>
        <v>0</v>
      </c>
    </row>
    <row r="64" spans="1:7" x14ac:dyDescent="0.2">
      <c r="A64" s="70" t="s">
        <v>88</v>
      </c>
      <c r="B64" s="84">
        <f>SUM(B65:B67)</f>
        <v>0</v>
      </c>
      <c r="C64" s="84">
        <f>SUM(C65:C67)</f>
        <v>0</v>
      </c>
      <c r="D64" s="84">
        <f t="shared" si="0"/>
        <v>0</v>
      </c>
      <c r="E64" s="84">
        <f>SUM(E65:E67)</f>
        <v>0</v>
      </c>
      <c r="F64" s="84">
        <f>SUM(F65:F67)</f>
        <v>0</v>
      </c>
      <c r="G64" s="84">
        <f t="shared" si="1"/>
        <v>0</v>
      </c>
    </row>
    <row r="65" spans="1:7" x14ac:dyDescent="0.2">
      <c r="A65" s="71" t="s">
        <v>27</v>
      </c>
      <c r="B65" s="79">
        <v>0</v>
      </c>
      <c r="C65" s="79">
        <v>0</v>
      </c>
      <c r="D65" s="79">
        <f t="shared" si="0"/>
        <v>0</v>
      </c>
      <c r="E65" s="79">
        <v>0</v>
      </c>
      <c r="F65" s="79">
        <v>0</v>
      </c>
      <c r="G65" s="79">
        <f t="shared" si="1"/>
        <v>0</v>
      </c>
    </row>
    <row r="66" spans="1:7" x14ac:dyDescent="0.2">
      <c r="A66" s="71" t="s">
        <v>89</v>
      </c>
      <c r="B66" s="79">
        <v>0</v>
      </c>
      <c r="C66" s="79">
        <v>0</v>
      </c>
      <c r="D66" s="79">
        <f t="shared" si="0"/>
        <v>0</v>
      </c>
      <c r="E66" s="79">
        <v>0</v>
      </c>
      <c r="F66" s="79">
        <v>0</v>
      </c>
      <c r="G66" s="79">
        <f t="shared" si="1"/>
        <v>0</v>
      </c>
    </row>
    <row r="67" spans="1:7" x14ac:dyDescent="0.2">
      <c r="A67" s="71" t="s">
        <v>90</v>
      </c>
      <c r="B67" s="79">
        <v>0</v>
      </c>
      <c r="C67" s="79">
        <v>0</v>
      </c>
      <c r="D67" s="79">
        <f t="shared" si="0"/>
        <v>0</v>
      </c>
      <c r="E67" s="79">
        <v>0</v>
      </c>
      <c r="F67" s="79">
        <v>0</v>
      </c>
      <c r="G67" s="79">
        <f t="shared" si="1"/>
        <v>0</v>
      </c>
    </row>
    <row r="68" spans="1:7" x14ac:dyDescent="0.2">
      <c r="A68" s="70" t="s">
        <v>91</v>
      </c>
      <c r="B68" s="84">
        <f>SUM(B69:B75)</f>
        <v>0</v>
      </c>
      <c r="C68" s="84">
        <f>SUM(C69:C75)</f>
        <v>0</v>
      </c>
      <c r="D68" s="84">
        <f t="shared" si="0"/>
        <v>0</v>
      </c>
      <c r="E68" s="84">
        <f>SUM(E69:E75)</f>
        <v>0</v>
      </c>
      <c r="F68" s="84">
        <f>SUM(F69:F75)</f>
        <v>0</v>
      </c>
      <c r="G68" s="84">
        <f t="shared" si="1"/>
        <v>0</v>
      </c>
    </row>
    <row r="69" spans="1:7" x14ac:dyDescent="0.2">
      <c r="A69" s="71" t="s">
        <v>92</v>
      </c>
      <c r="B69" s="79">
        <v>0</v>
      </c>
      <c r="C69" s="79">
        <v>0</v>
      </c>
      <c r="D69" s="79">
        <f t="shared" ref="D69:D75" si="2">B69+C69</f>
        <v>0</v>
      </c>
      <c r="E69" s="79">
        <v>0</v>
      </c>
      <c r="F69" s="79">
        <v>0</v>
      </c>
      <c r="G69" s="79">
        <f t="shared" ref="G69:G75" si="3">D69-E69</f>
        <v>0</v>
      </c>
    </row>
    <row r="70" spans="1:7" x14ac:dyDescent="0.2">
      <c r="A70" s="71" t="s">
        <v>93</v>
      </c>
      <c r="B70" s="79">
        <v>0</v>
      </c>
      <c r="C70" s="79">
        <v>0</v>
      </c>
      <c r="D70" s="79">
        <f t="shared" si="2"/>
        <v>0</v>
      </c>
      <c r="E70" s="79">
        <v>0</v>
      </c>
      <c r="F70" s="79">
        <v>0</v>
      </c>
      <c r="G70" s="79">
        <f t="shared" si="3"/>
        <v>0</v>
      </c>
    </row>
    <row r="71" spans="1:7" x14ac:dyDescent="0.2">
      <c r="A71" s="71" t="s">
        <v>94</v>
      </c>
      <c r="B71" s="79">
        <v>0</v>
      </c>
      <c r="C71" s="79">
        <v>0</v>
      </c>
      <c r="D71" s="79">
        <f t="shared" si="2"/>
        <v>0</v>
      </c>
      <c r="E71" s="79">
        <v>0</v>
      </c>
      <c r="F71" s="79">
        <v>0</v>
      </c>
      <c r="G71" s="79">
        <f t="shared" si="3"/>
        <v>0</v>
      </c>
    </row>
    <row r="72" spans="1:7" x14ac:dyDescent="0.2">
      <c r="A72" s="71" t="s">
        <v>95</v>
      </c>
      <c r="B72" s="79">
        <v>0</v>
      </c>
      <c r="C72" s="79">
        <v>0</v>
      </c>
      <c r="D72" s="79">
        <f t="shared" si="2"/>
        <v>0</v>
      </c>
      <c r="E72" s="79">
        <v>0</v>
      </c>
      <c r="F72" s="79">
        <v>0</v>
      </c>
      <c r="G72" s="79">
        <f t="shared" si="3"/>
        <v>0</v>
      </c>
    </row>
    <row r="73" spans="1:7" x14ac:dyDescent="0.2">
      <c r="A73" s="71" t="s">
        <v>96</v>
      </c>
      <c r="B73" s="79">
        <v>0</v>
      </c>
      <c r="C73" s="79">
        <v>0</v>
      </c>
      <c r="D73" s="79">
        <f t="shared" si="2"/>
        <v>0</v>
      </c>
      <c r="E73" s="79">
        <v>0</v>
      </c>
      <c r="F73" s="79">
        <v>0</v>
      </c>
      <c r="G73" s="79">
        <f t="shared" si="3"/>
        <v>0</v>
      </c>
    </row>
    <row r="74" spans="1:7" x14ac:dyDescent="0.2">
      <c r="A74" s="71" t="s">
        <v>97</v>
      </c>
      <c r="B74" s="79">
        <v>0</v>
      </c>
      <c r="C74" s="79">
        <v>0</v>
      </c>
      <c r="D74" s="79">
        <f t="shared" si="2"/>
        <v>0</v>
      </c>
      <c r="E74" s="79">
        <v>0</v>
      </c>
      <c r="F74" s="79">
        <v>0</v>
      </c>
      <c r="G74" s="79">
        <f t="shared" si="3"/>
        <v>0</v>
      </c>
    </row>
    <row r="75" spans="1:7" x14ac:dyDescent="0.2">
      <c r="A75" s="72" t="s">
        <v>98</v>
      </c>
      <c r="B75" s="81">
        <v>0</v>
      </c>
      <c r="C75" s="81">
        <v>0</v>
      </c>
      <c r="D75" s="81">
        <f t="shared" si="2"/>
        <v>0</v>
      </c>
      <c r="E75" s="81">
        <v>0</v>
      </c>
      <c r="F75" s="81">
        <v>0</v>
      </c>
      <c r="G75" s="81">
        <f t="shared" si="3"/>
        <v>0</v>
      </c>
    </row>
    <row r="76" spans="1:7" x14ac:dyDescent="0.2">
      <c r="A76" s="69" t="s">
        <v>9</v>
      </c>
      <c r="B76" s="82">
        <f t="shared" ref="B76:G76" si="4">SUM(B4+B12+B22+B32+B42+B52+B56+B64+B68)</f>
        <v>6866309.580000001</v>
      </c>
      <c r="C76" s="82">
        <f t="shared" si="4"/>
        <v>469696.16000000003</v>
      </c>
      <c r="D76" s="82">
        <f t="shared" si="4"/>
        <v>7336005.7400000002</v>
      </c>
      <c r="E76" s="82">
        <f t="shared" si="4"/>
        <v>3297024.7399999998</v>
      </c>
      <c r="F76" s="82">
        <f t="shared" si="4"/>
        <v>3294122.96</v>
      </c>
      <c r="G76" s="82">
        <f t="shared" si="4"/>
        <v>4038981.0000000009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showGridLines="0" zoomScaleNormal="100" workbookViewId="0">
      <selection activeCell="G42" sqref="G42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54.95" customHeight="1" x14ac:dyDescent="0.2">
      <c r="A1" s="35" t="s">
        <v>99</v>
      </c>
      <c r="B1" s="38"/>
      <c r="C1" s="38"/>
      <c r="D1" s="38"/>
      <c r="E1" s="38"/>
      <c r="F1" s="38"/>
      <c r="G1" s="39"/>
    </row>
    <row r="2" spans="1:7" x14ac:dyDescent="0.2">
      <c r="A2" s="17"/>
      <c r="B2" s="19" t="s">
        <v>0</v>
      </c>
      <c r="C2" s="20"/>
      <c r="D2" s="20"/>
      <c r="E2" s="20"/>
      <c r="F2" s="21"/>
      <c r="G2" s="33" t="s">
        <v>1</v>
      </c>
    </row>
    <row r="3" spans="1:7" ht="24.95" customHeight="1" x14ac:dyDescent="0.2">
      <c r="A3" s="31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4"/>
    </row>
    <row r="4" spans="1:7" x14ac:dyDescent="0.2">
      <c r="A4" s="16"/>
      <c r="B4" s="7"/>
      <c r="C4" s="7"/>
      <c r="D4" s="7"/>
      <c r="E4" s="7"/>
      <c r="F4" s="7"/>
      <c r="G4" s="7"/>
    </row>
    <row r="5" spans="1:7" x14ac:dyDescent="0.2">
      <c r="A5" s="14" t="s">
        <v>100</v>
      </c>
      <c r="B5" s="84">
        <f t="shared" ref="B5:G5" si="0">SUM(B6:B13)</f>
        <v>0</v>
      </c>
      <c r="C5" s="84">
        <f t="shared" si="0"/>
        <v>0</v>
      </c>
      <c r="D5" s="84">
        <f t="shared" si="0"/>
        <v>0</v>
      </c>
      <c r="E5" s="84">
        <f t="shared" si="0"/>
        <v>0</v>
      </c>
      <c r="F5" s="84">
        <f t="shared" si="0"/>
        <v>0</v>
      </c>
      <c r="G5" s="84">
        <f t="shared" si="0"/>
        <v>0</v>
      </c>
    </row>
    <row r="6" spans="1:7" x14ac:dyDescent="0.2">
      <c r="A6" s="22" t="s">
        <v>101</v>
      </c>
      <c r="B6" s="79">
        <v>0</v>
      </c>
      <c r="C6" s="79">
        <v>0</v>
      </c>
      <c r="D6" s="79">
        <f>B6+C6</f>
        <v>0</v>
      </c>
      <c r="E6" s="79">
        <v>0</v>
      </c>
      <c r="F6" s="79">
        <v>0</v>
      </c>
      <c r="G6" s="79">
        <f>D6-E6</f>
        <v>0</v>
      </c>
    </row>
    <row r="7" spans="1:7" x14ac:dyDescent="0.2">
      <c r="A7" s="22" t="s">
        <v>102</v>
      </c>
      <c r="B7" s="79">
        <v>0</v>
      </c>
      <c r="C7" s="79">
        <v>0</v>
      </c>
      <c r="D7" s="79">
        <f t="shared" ref="D7:D13" si="1">B7+C7</f>
        <v>0</v>
      </c>
      <c r="E7" s="79">
        <v>0</v>
      </c>
      <c r="F7" s="79">
        <v>0</v>
      </c>
      <c r="G7" s="79">
        <f t="shared" ref="G7:G13" si="2">D7-E7</f>
        <v>0</v>
      </c>
    </row>
    <row r="8" spans="1:7" x14ac:dyDescent="0.2">
      <c r="A8" s="22" t="s">
        <v>103</v>
      </c>
      <c r="B8" s="79">
        <v>0</v>
      </c>
      <c r="C8" s="79">
        <v>0</v>
      </c>
      <c r="D8" s="79">
        <f t="shared" si="1"/>
        <v>0</v>
      </c>
      <c r="E8" s="79">
        <v>0</v>
      </c>
      <c r="F8" s="79">
        <v>0</v>
      </c>
      <c r="G8" s="79">
        <f t="shared" si="2"/>
        <v>0</v>
      </c>
    </row>
    <row r="9" spans="1:7" x14ac:dyDescent="0.2">
      <c r="A9" s="22" t="s">
        <v>104</v>
      </c>
      <c r="B9" s="79">
        <v>0</v>
      </c>
      <c r="C9" s="79">
        <v>0</v>
      </c>
      <c r="D9" s="79">
        <f t="shared" si="1"/>
        <v>0</v>
      </c>
      <c r="E9" s="79">
        <v>0</v>
      </c>
      <c r="F9" s="79">
        <v>0</v>
      </c>
      <c r="G9" s="79">
        <f t="shared" si="2"/>
        <v>0</v>
      </c>
    </row>
    <row r="10" spans="1:7" x14ac:dyDescent="0.2">
      <c r="A10" s="22" t="s">
        <v>105</v>
      </c>
      <c r="B10" s="79">
        <v>0</v>
      </c>
      <c r="C10" s="79">
        <v>0</v>
      </c>
      <c r="D10" s="79">
        <f t="shared" si="1"/>
        <v>0</v>
      </c>
      <c r="E10" s="79">
        <v>0</v>
      </c>
      <c r="F10" s="79">
        <v>0</v>
      </c>
      <c r="G10" s="79">
        <f t="shared" si="2"/>
        <v>0</v>
      </c>
    </row>
    <row r="11" spans="1:7" x14ac:dyDescent="0.2">
      <c r="A11" s="22" t="s">
        <v>106</v>
      </c>
      <c r="B11" s="79">
        <v>0</v>
      </c>
      <c r="C11" s="79">
        <v>0</v>
      </c>
      <c r="D11" s="79">
        <f t="shared" si="1"/>
        <v>0</v>
      </c>
      <c r="E11" s="79">
        <v>0</v>
      </c>
      <c r="F11" s="79">
        <v>0</v>
      </c>
      <c r="G11" s="79">
        <f t="shared" si="2"/>
        <v>0</v>
      </c>
    </row>
    <row r="12" spans="1:7" x14ac:dyDescent="0.2">
      <c r="A12" s="22" t="s">
        <v>107</v>
      </c>
      <c r="B12" s="79">
        <v>0</v>
      </c>
      <c r="C12" s="79">
        <v>0</v>
      </c>
      <c r="D12" s="79">
        <f t="shared" si="1"/>
        <v>0</v>
      </c>
      <c r="E12" s="79">
        <v>0</v>
      </c>
      <c r="F12" s="79">
        <v>0</v>
      </c>
      <c r="G12" s="79">
        <f t="shared" si="2"/>
        <v>0</v>
      </c>
    </row>
    <row r="13" spans="1:7" x14ac:dyDescent="0.2">
      <c r="A13" s="22" t="s">
        <v>56</v>
      </c>
      <c r="B13" s="79">
        <v>0</v>
      </c>
      <c r="C13" s="79">
        <v>0</v>
      </c>
      <c r="D13" s="79">
        <f t="shared" si="1"/>
        <v>0</v>
      </c>
      <c r="E13" s="79">
        <v>0</v>
      </c>
      <c r="F13" s="79">
        <v>0</v>
      </c>
      <c r="G13" s="79">
        <f t="shared" si="2"/>
        <v>0</v>
      </c>
    </row>
    <row r="14" spans="1:7" x14ac:dyDescent="0.2">
      <c r="A14" s="15"/>
      <c r="B14" s="79"/>
      <c r="C14" s="79"/>
      <c r="D14" s="79"/>
      <c r="E14" s="79"/>
      <c r="F14" s="79"/>
      <c r="G14" s="79"/>
    </row>
    <row r="15" spans="1:7" x14ac:dyDescent="0.2">
      <c r="A15" s="14" t="s">
        <v>108</v>
      </c>
      <c r="B15" s="84">
        <f t="shared" ref="B15:G15" si="3">SUM(B16:B22)</f>
        <v>6888309.5800000001</v>
      </c>
      <c r="C15" s="84">
        <f t="shared" si="3"/>
        <v>529696.16</v>
      </c>
      <c r="D15" s="84">
        <f t="shared" si="3"/>
        <v>7418005.7400000002</v>
      </c>
      <c r="E15" s="84">
        <f t="shared" si="3"/>
        <v>3356724.74</v>
      </c>
      <c r="F15" s="84">
        <f t="shared" si="3"/>
        <v>3353822.96</v>
      </c>
      <c r="G15" s="84">
        <f t="shared" si="3"/>
        <v>4061281</v>
      </c>
    </row>
    <row r="16" spans="1:7" x14ac:dyDescent="0.2">
      <c r="A16" s="22" t="s">
        <v>109</v>
      </c>
      <c r="B16" s="79">
        <v>0</v>
      </c>
      <c r="C16" s="79">
        <v>0</v>
      </c>
      <c r="D16" s="79">
        <f>B16+C16</f>
        <v>0</v>
      </c>
      <c r="E16" s="79">
        <v>0</v>
      </c>
      <c r="F16" s="79">
        <v>0</v>
      </c>
      <c r="G16" s="79">
        <f t="shared" ref="G16:G22" si="4">D16-E16</f>
        <v>0</v>
      </c>
    </row>
    <row r="17" spans="1:7" x14ac:dyDescent="0.2">
      <c r="A17" s="22" t="s">
        <v>110</v>
      </c>
      <c r="B17" s="79">
        <v>0</v>
      </c>
      <c r="C17" s="79">
        <v>0</v>
      </c>
      <c r="D17" s="79">
        <f t="shared" ref="D17:D22" si="5">B17+C17</f>
        <v>0</v>
      </c>
      <c r="E17" s="79">
        <v>0</v>
      </c>
      <c r="F17" s="79">
        <v>0</v>
      </c>
      <c r="G17" s="79">
        <f t="shared" si="4"/>
        <v>0</v>
      </c>
    </row>
    <row r="18" spans="1:7" x14ac:dyDescent="0.2">
      <c r="A18" s="22" t="s">
        <v>111</v>
      </c>
      <c r="B18" s="79">
        <v>0</v>
      </c>
      <c r="C18" s="79">
        <v>0</v>
      </c>
      <c r="D18" s="79">
        <f t="shared" si="5"/>
        <v>0</v>
      </c>
      <c r="E18" s="79">
        <v>0</v>
      </c>
      <c r="F18" s="79">
        <v>0</v>
      </c>
      <c r="G18" s="79">
        <f t="shared" si="4"/>
        <v>0</v>
      </c>
    </row>
    <row r="19" spans="1:7" x14ac:dyDescent="0.2">
      <c r="A19" s="22" t="s">
        <v>112</v>
      </c>
      <c r="B19" s="79">
        <v>6888309.5800000001</v>
      </c>
      <c r="C19" s="79">
        <v>529696.16</v>
      </c>
      <c r="D19" s="79">
        <f t="shared" si="5"/>
        <v>7418005.7400000002</v>
      </c>
      <c r="E19" s="79">
        <v>3356724.74</v>
      </c>
      <c r="F19" s="79">
        <v>3353822.96</v>
      </c>
      <c r="G19" s="79">
        <f t="shared" si="4"/>
        <v>4061281</v>
      </c>
    </row>
    <row r="20" spans="1:7" x14ac:dyDescent="0.2">
      <c r="A20" s="22" t="s">
        <v>113</v>
      </c>
      <c r="B20" s="79">
        <v>0</v>
      </c>
      <c r="C20" s="79">
        <v>0</v>
      </c>
      <c r="D20" s="79">
        <f t="shared" si="5"/>
        <v>0</v>
      </c>
      <c r="E20" s="79">
        <v>0</v>
      </c>
      <c r="F20" s="79">
        <v>0</v>
      </c>
      <c r="G20" s="79">
        <f t="shared" si="4"/>
        <v>0</v>
      </c>
    </row>
    <row r="21" spans="1:7" x14ac:dyDescent="0.2">
      <c r="A21" s="22" t="s">
        <v>114</v>
      </c>
      <c r="B21" s="79">
        <v>0</v>
      </c>
      <c r="C21" s="79">
        <v>0</v>
      </c>
      <c r="D21" s="79">
        <f t="shared" si="5"/>
        <v>0</v>
      </c>
      <c r="E21" s="79">
        <v>0</v>
      </c>
      <c r="F21" s="79">
        <v>0</v>
      </c>
      <c r="G21" s="79">
        <f t="shared" si="4"/>
        <v>0</v>
      </c>
    </row>
    <row r="22" spans="1:7" x14ac:dyDescent="0.2">
      <c r="A22" s="22" t="s">
        <v>115</v>
      </c>
      <c r="B22" s="79">
        <v>0</v>
      </c>
      <c r="C22" s="79">
        <v>0</v>
      </c>
      <c r="D22" s="79">
        <f t="shared" si="5"/>
        <v>0</v>
      </c>
      <c r="E22" s="79">
        <v>0</v>
      </c>
      <c r="F22" s="79">
        <v>0</v>
      </c>
      <c r="G22" s="79">
        <f t="shared" si="4"/>
        <v>0</v>
      </c>
    </row>
    <row r="23" spans="1:7" x14ac:dyDescent="0.2">
      <c r="A23" s="15"/>
      <c r="B23" s="79"/>
      <c r="C23" s="79"/>
      <c r="D23" s="79"/>
      <c r="E23" s="79"/>
      <c r="F23" s="79"/>
      <c r="G23" s="79"/>
    </row>
    <row r="24" spans="1:7" x14ac:dyDescent="0.2">
      <c r="A24" s="14" t="s">
        <v>116</v>
      </c>
      <c r="B24" s="84">
        <f t="shared" ref="B24:G24" si="6">SUM(B25:B33)</f>
        <v>0</v>
      </c>
      <c r="C24" s="84">
        <f t="shared" si="6"/>
        <v>0</v>
      </c>
      <c r="D24" s="84">
        <f t="shared" si="6"/>
        <v>0</v>
      </c>
      <c r="E24" s="84">
        <f t="shared" si="6"/>
        <v>0</v>
      </c>
      <c r="F24" s="84">
        <f t="shared" si="6"/>
        <v>0</v>
      </c>
      <c r="G24" s="84">
        <f t="shared" si="6"/>
        <v>0</v>
      </c>
    </row>
    <row r="25" spans="1:7" x14ac:dyDescent="0.2">
      <c r="A25" s="22" t="s">
        <v>117</v>
      </c>
      <c r="B25" s="79">
        <v>0</v>
      </c>
      <c r="C25" s="79">
        <v>0</v>
      </c>
      <c r="D25" s="79">
        <f>B25+C25</f>
        <v>0</v>
      </c>
      <c r="E25" s="79">
        <v>0</v>
      </c>
      <c r="F25" s="79">
        <v>0</v>
      </c>
      <c r="G25" s="79">
        <f t="shared" ref="G25:G33" si="7">D25-E25</f>
        <v>0</v>
      </c>
    </row>
    <row r="26" spans="1:7" x14ac:dyDescent="0.2">
      <c r="A26" s="22" t="s">
        <v>118</v>
      </c>
      <c r="B26" s="79">
        <v>0</v>
      </c>
      <c r="C26" s="79">
        <v>0</v>
      </c>
      <c r="D26" s="79">
        <f t="shared" ref="D26:D33" si="8">B26+C26</f>
        <v>0</v>
      </c>
      <c r="E26" s="79">
        <v>0</v>
      </c>
      <c r="F26" s="79">
        <v>0</v>
      </c>
      <c r="G26" s="79">
        <f t="shared" si="7"/>
        <v>0</v>
      </c>
    </row>
    <row r="27" spans="1:7" x14ac:dyDescent="0.2">
      <c r="A27" s="22" t="s">
        <v>119</v>
      </c>
      <c r="B27" s="79">
        <v>0</v>
      </c>
      <c r="C27" s="79">
        <v>0</v>
      </c>
      <c r="D27" s="79">
        <f t="shared" si="8"/>
        <v>0</v>
      </c>
      <c r="E27" s="79">
        <v>0</v>
      </c>
      <c r="F27" s="79">
        <v>0</v>
      </c>
      <c r="G27" s="79">
        <f t="shared" si="7"/>
        <v>0</v>
      </c>
    </row>
    <row r="28" spans="1:7" x14ac:dyDescent="0.2">
      <c r="A28" s="22" t="s">
        <v>120</v>
      </c>
      <c r="B28" s="79">
        <v>0</v>
      </c>
      <c r="C28" s="79">
        <v>0</v>
      </c>
      <c r="D28" s="79">
        <f t="shared" si="8"/>
        <v>0</v>
      </c>
      <c r="E28" s="79">
        <v>0</v>
      </c>
      <c r="F28" s="79">
        <v>0</v>
      </c>
      <c r="G28" s="79">
        <f t="shared" si="7"/>
        <v>0</v>
      </c>
    </row>
    <row r="29" spans="1:7" x14ac:dyDescent="0.2">
      <c r="A29" s="22" t="s">
        <v>121</v>
      </c>
      <c r="B29" s="79">
        <v>0</v>
      </c>
      <c r="C29" s="79">
        <v>0</v>
      </c>
      <c r="D29" s="79">
        <f t="shared" si="8"/>
        <v>0</v>
      </c>
      <c r="E29" s="79">
        <v>0</v>
      </c>
      <c r="F29" s="79">
        <v>0</v>
      </c>
      <c r="G29" s="79">
        <f t="shared" si="7"/>
        <v>0</v>
      </c>
    </row>
    <row r="30" spans="1:7" x14ac:dyDescent="0.2">
      <c r="A30" s="22" t="s">
        <v>122</v>
      </c>
      <c r="B30" s="79">
        <v>0</v>
      </c>
      <c r="C30" s="79">
        <v>0</v>
      </c>
      <c r="D30" s="79">
        <f t="shared" si="8"/>
        <v>0</v>
      </c>
      <c r="E30" s="79">
        <v>0</v>
      </c>
      <c r="F30" s="79">
        <v>0</v>
      </c>
      <c r="G30" s="79">
        <f t="shared" si="7"/>
        <v>0</v>
      </c>
    </row>
    <row r="31" spans="1:7" x14ac:dyDescent="0.2">
      <c r="A31" s="22" t="s">
        <v>123</v>
      </c>
      <c r="B31" s="79">
        <v>0</v>
      </c>
      <c r="C31" s="79">
        <v>0</v>
      </c>
      <c r="D31" s="79">
        <f t="shared" si="8"/>
        <v>0</v>
      </c>
      <c r="E31" s="79">
        <v>0</v>
      </c>
      <c r="F31" s="79">
        <v>0</v>
      </c>
      <c r="G31" s="79">
        <f t="shared" si="7"/>
        <v>0</v>
      </c>
    </row>
    <row r="32" spans="1:7" x14ac:dyDescent="0.2">
      <c r="A32" s="22" t="s">
        <v>124</v>
      </c>
      <c r="B32" s="79">
        <v>0</v>
      </c>
      <c r="C32" s="79">
        <v>0</v>
      </c>
      <c r="D32" s="79">
        <f t="shared" si="8"/>
        <v>0</v>
      </c>
      <c r="E32" s="79">
        <v>0</v>
      </c>
      <c r="F32" s="79">
        <v>0</v>
      </c>
      <c r="G32" s="79">
        <f t="shared" si="7"/>
        <v>0</v>
      </c>
    </row>
    <row r="33" spans="1:7" x14ac:dyDescent="0.2">
      <c r="A33" s="22" t="s">
        <v>125</v>
      </c>
      <c r="B33" s="79">
        <v>0</v>
      </c>
      <c r="C33" s="79">
        <v>0</v>
      </c>
      <c r="D33" s="79">
        <f t="shared" si="8"/>
        <v>0</v>
      </c>
      <c r="E33" s="79">
        <v>0</v>
      </c>
      <c r="F33" s="79">
        <v>0</v>
      </c>
      <c r="G33" s="79">
        <f t="shared" si="7"/>
        <v>0</v>
      </c>
    </row>
    <row r="34" spans="1:7" x14ac:dyDescent="0.2">
      <c r="A34" s="15"/>
      <c r="B34" s="79"/>
      <c r="C34" s="79"/>
      <c r="D34" s="79"/>
      <c r="E34" s="79"/>
      <c r="F34" s="79"/>
      <c r="G34" s="79"/>
    </row>
    <row r="35" spans="1:7" x14ac:dyDescent="0.2">
      <c r="A35" s="14" t="s">
        <v>126</v>
      </c>
      <c r="B35" s="84">
        <f t="shared" ref="B35:G35" si="9">SUM(B36:B39)</f>
        <v>0</v>
      </c>
      <c r="C35" s="84">
        <f t="shared" si="9"/>
        <v>0</v>
      </c>
      <c r="D35" s="84">
        <f t="shared" si="9"/>
        <v>0</v>
      </c>
      <c r="E35" s="84">
        <f t="shared" si="9"/>
        <v>0</v>
      </c>
      <c r="F35" s="84">
        <f t="shared" si="9"/>
        <v>0</v>
      </c>
      <c r="G35" s="84">
        <f t="shared" si="9"/>
        <v>0</v>
      </c>
    </row>
    <row r="36" spans="1:7" x14ac:dyDescent="0.2">
      <c r="A36" s="22" t="s">
        <v>127</v>
      </c>
      <c r="B36" s="79">
        <v>0</v>
      </c>
      <c r="C36" s="79">
        <v>0</v>
      </c>
      <c r="D36" s="79">
        <f>B36+C36</f>
        <v>0</v>
      </c>
      <c r="E36" s="79">
        <v>0</v>
      </c>
      <c r="F36" s="79">
        <v>0</v>
      </c>
      <c r="G36" s="79">
        <f t="shared" ref="G36:G39" si="10">D36-E36</f>
        <v>0</v>
      </c>
    </row>
    <row r="37" spans="1:7" ht="22.5" x14ac:dyDescent="0.2">
      <c r="A37" s="22" t="s">
        <v>128</v>
      </c>
      <c r="B37" s="79">
        <v>0</v>
      </c>
      <c r="C37" s="79">
        <v>0</v>
      </c>
      <c r="D37" s="79">
        <f t="shared" ref="D37:D39" si="11">B37+C37</f>
        <v>0</v>
      </c>
      <c r="E37" s="79">
        <v>0</v>
      </c>
      <c r="F37" s="79">
        <v>0</v>
      </c>
      <c r="G37" s="79">
        <f t="shared" si="10"/>
        <v>0</v>
      </c>
    </row>
    <row r="38" spans="1:7" x14ac:dyDescent="0.2">
      <c r="A38" s="22" t="s">
        <v>129</v>
      </c>
      <c r="B38" s="79">
        <v>0</v>
      </c>
      <c r="C38" s="79">
        <v>0</v>
      </c>
      <c r="D38" s="79">
        <f t="shared" si="11"/>
        <v>0</v>
      </c>
      <c r="E38" s="79">
        <v>0</v>
      </c>
      <c r="F38" s="79">
        <v>0</v>
      </c>
      <c r="G38" s="79">
        <f t="shared" si="10"/>
        <v>0</v>
      </c>
    </row>
    <row r="39" spans="1:7" x14ac:dyDescent="0.2">
      <c r="A39" s="22" t="s">
        <v>130</v>
      </c>
      <c r="B39" s="79">
        <v>0</v>
      </c>
      <c r="C39" s="79">
        <v>0</v>
      </c>
      <c r="D39" s="79">
        <f t="shared" si="11"/>
        <v>0</v>
      </c>
      <c r="E39" s="79">
        <v>0</v>
      </c>
      <c r="F39" s="79">
        <v>0</v>
      </c>
      <c r="G39" s="79">
        <f t="shared" si="10"/>
        <v>0</v>
      </c>
    </row>
    <row r="40" spans="1:7" x14ac:dyDescent="0.2">
      <c r="A40" s="15"/>
      <c r="B40" s="79"/>
      <c r="C40" s="79"/>
      <c r="D40" s="79"/>
      <c r="E40" s="79"/>
      <c r="F40" s="79"/>
      <c r="G40" s="79"/>
    </row>
    <row r="41" spans="1:7" x14ac:dyDescent="0.2">
      <c r="A41" s="24" t="s">
        <v>9</v>
      </c>
      <c r="B41" s="80">
        <f t="shared" ref="B41:G41" si="12">SUM(B35+B24+B15+B5)</f>
        <v>6888309.5800000001</v>
      </c>
      <c r="C41" s="80">
        <f t="shared" si="12"/>
        <v>529696.16</v>
      </c>
      <c r="D41" s="80">
        <f t="shared" si="12"/>
        <v>7418005.7400000002</v>
      </c>
      <c r="E41" s="80">
        <f t="shared" si="12"/>
        <v>3356724.74</v>
      </c>
      <c r="F41" s="80">
        <f t="shared" si="12"/>
        <v>3353822.96</v>
      </c>
      <c r="G41" s="80">
        <f>SUM(G35+G24+G15+G5)</f>
        <v>4061281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0c865bf4-0f22-4e4d-b041-7b0c1657e5a8"/>
    <ds:schemaRef ds:uri="http://purl.org/dc/elements/1.1/"/>
    <ds:schemaRef ds:uri="http://schemas.microsoft.com/office/2006/metadata/properties"/>
    <ds:schemaRef ds:uri="6aa8a68a-ab09-4ac8-a697-fdce915bc56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USUARIO</cp:lastModifiedBy>
  <cp:revision/>
  <dcterms:created xsi:type="dcterms:W3CDTF">2014-02-10T03:37:14Z</dcterms:created>
  <dcterms:modified xsi:type="dcterms:W3CDTF">2025-07-22T17:21:52Z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