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<sst xmlns="http://schemas.openxmlformats.org/spreadsheetml/2006/main" count="891" uniqueCount="607">
  <si>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</si>
  <si>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</si>
  <si>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</si>
  <si>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</si>
  <si>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</si>
  <si>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</si>
  <si>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</si>
  <si>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</si>
  <si>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</si>
  <si>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</si>
  <si>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</si>
  <si>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</si>
  <si>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</si>
  <si>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</si>
  <si>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</si>
  <si>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</si>
  <si>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</si>
  <si>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</si>
  <si>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</si>
  <si>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</si>
  <si>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</si>
  <si>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</si>
  <si>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</si>
  <si>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</si>
  <si>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</si>
  <si>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</si>
  <si>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</si>
  <si>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</si>
  <si>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</si>
  <si>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</si>
  <si>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</si>
  <si>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</si>
  <si>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</si>
  <si>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</si>
  <si>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</si>
  <si>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</si>
  <si>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</si>
  <si>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</si>
  <si>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</si>
  <si>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</si>
  <si>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</si>
  <si>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</si>
  <si>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</si>
  <si>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</si>
  <si>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</si>
  <si>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</si>
  <si>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</si>
  <si>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</si>
  <si>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</si>
  <si>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</si>
  <si>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</si>
  <si>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</si>
  <si>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</si>
  <si>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</si>
  <si>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</si>
  <si>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</si>
  <si>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</si>
  <si>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</si>
  <si>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</si>
  <si>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</si>
  <si>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</si>
  <si>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</si>
  <si>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</si>
  <si>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</si>
  <si>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</si>
  <si>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</si>
  <si>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</si>
  <si>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</si>
  <si>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</si>
  <si>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</si>
  <si>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</si>
  <si>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</si>
  <si>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</si>
  <si>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</si>
  <si>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</si>
  <si>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</si>
  <si>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</si>
  <si>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</si>
  <si>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</si>
  <si>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</si>
  <si>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</si>
  <si>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</si>
  <si>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</si>
  <si>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</si>
  <si>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</si>
  <si>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</si>
  <si>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</si>
  <si>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</si>
  <si>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</si>
  <si>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</si>
  <si>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</si>
  <si>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</si>
  <si>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</si>
  <si>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</si>
  <si>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</si>
  <si>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</si>
  <si>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</si>
  <si>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</si>
  <si>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</si>
  <si>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</si>
  <si>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</si>
  <si>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</si>
  <si>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</si>
  <si>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</si>
  <si>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</si>
  <si>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</si>
  <si>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</si>
  <si>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</si>
  <si>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</si>
  <si>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</si>
  <si>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</si>
  <si>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</si>
  <si>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</si>
  <si>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</si>
  <si>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</si>
  <si>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</si>
  <si>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</si>
  <si>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</si>
  <si>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</si>
  <si>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</si>
  <si>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</si>
  <si>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</si>
  <si>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</si>
  <si>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</si>
  <si>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</si>
  <si>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</si>
  <si>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</si>
  <si>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</si>
  <si>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</si>
  <si>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</si>
  <si>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</si>
  <si>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</si>
  <si>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</si>
  <si>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</si>
  <si>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</si>
  <si>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</si>
  <si>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</si>
  <si>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</si>
  <si>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</si>
  <si>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</si>
  <si>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</si>
  <si>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</si>
  <si>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</si>
  <si>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</si>
  <si>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</si>
  <si>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</si>
  <si>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</si>
  <si>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</si>
  <si>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</si>
  <si>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</si>
  <si>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</si>
  <si>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</si>
  <si>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</si>
  <si>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</si>
  <si>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</si>
  <si>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</si>
  <si>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</si>
  <si>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</si>
  <si>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</si>
  <si>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</si>
  <si>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</si>
  <si>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</si>
  <si>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</si>
  <si>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</si>
  <si>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</si>
  <si>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</si>
  <si>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</si>
  <si>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</si>
  <si>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</si>
  <si>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</si>
  <si>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</si>
  <si>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</si>
  <si>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</si>
  <si>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</si>
  <si>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</si>
  <si>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</si>
  <si>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</si>
  <si>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</si>
  <si>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</si>
  <si>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</si>
  <si>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</si>
  <si>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</si>
  <si>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</si>
  <si>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</si>
  <si>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</si>
  <si>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</si>
  <si>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</si>
  <si>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</si>
  <si>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</si>
  <si>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</si>
  <si>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</si>
  <si>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</si>
  <si>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</si>
  <si>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</si>
  <si>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</si>
  <si>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</si>
  <si>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</si>
  <si>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</si>
  <si>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</si>
  <si>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</si>
  <si>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</si>
  <si>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</si>
  <si>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</si>
  <si>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</si>
  <si>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</si>
  <si>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</si>
  <si>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</si>
  <si>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</si>
  <si>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</si>
  <si>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</si>
  <si>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</si>
  <si>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</si>
  <si>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</si>
  <si>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</si>
  <si>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</si>
  <si>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</si>
  <si>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</si>
  <si>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</si>
  <si>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</si>
  <si>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</si>
  <si>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</si>
  <si>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</si>
  <si>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</si>
  <si>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</si>
  <si>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</si>
  <si>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</si>
  <si>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</si>
  <si>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</si>
  <si>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</si>
  <si>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</si>
  <si>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</si>
  <si>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</si>
  <si>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</si>
  <si>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</si>
  <si>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</si>
  <si>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</si>
  <si>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</si>
  <si>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</si>
  <si>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</si>
  <si>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</si>
  <si>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</si>
  <si>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</si>
  <si>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</si>
  <si>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</si>
  <si>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</si>
  <si>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</si>
  <si>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</si>
  <si>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</si>
  <si>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</si>
  <si>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</si>
  <si>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</si>
  <si>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</si>
  <si>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</si>
  <si>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</si>
  <si>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</si>
  <si>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</si>
  <si>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</si>
  <si>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</si>
  <si>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</si>
  <si>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</si>
  <si>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</si>
  <si>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</si>
  <si>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</si>
  <si>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</si>
  <si>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</si>
  <si>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</si>
  <si>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</si>
  <si>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</si>
  <si>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</si>
  <si>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</si>
  <si>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</si>
  <si>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</si>
  <si>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</si>
  <si>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</si>
  <si>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</si>
  <si>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</si>
  <si>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</si>
  <si>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</si>
  <si>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</si>
  <si>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</si>
  <si>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</si>
  <si>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</si>
  <si>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</si>
  <si>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</si>
  <si>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</si>
  <si>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</si>
  <si>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</si>
  <si>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</si>
  <si>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</si>
  <si>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</si>
  <si>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</si>
  <si>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</si>
  <si>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</si>
  <si>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</si>
  <si>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</si>
  <si>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</si>
  <si>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</si>
  <si>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</si>
  <si>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</si>
  <si>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</si>
  <si>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</si>
  <si>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</si>
  <si>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</si>
  <si>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</si>
  <si>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</si>
  <si>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</si>
  <si>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</si>
  <si>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</si>
  <si>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</si>
  <si>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</si>
  <si>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</si>
  <si>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</si>
  <si>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</si>
  <si>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</si>
  <si>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</si>
  <si>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</si>
  <si>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</si>
  <si>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</si>
  <si>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</si>
  <si>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</si>
  <si>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</si>
  <si>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</si>
  <si>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</si>
  <si>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</si>
  <si>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</si>
  <si>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</si>
  <si>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</si>
  <si>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</si>
  <si>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</si>
  <si>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</si>
  <si>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</si>
  <si>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</si>
  <si>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</si>
  <si>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</si>
  <si>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</si>
  <si>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</si>
  <si>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</si>
  <si>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</si>
  <si>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</si>
  <si>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</si>
  <si>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</si>
  <si>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</si>
  <si>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</si>
  <si>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</si>
  <si>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</si>
  <si>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</si>
  <si>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</si>
  <si>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</si>
  <si>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</si>
  <si>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</si>
  <si>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</si>
  <si>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</si>
  <si>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</si>
  <si>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</si>
  <si>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</si>
  <si>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</si>
  <si>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</si>
  <si>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</si>
  <si>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</si>
  <si>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</si>
  <si>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</si>
  <si>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</si>
  <si>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</si>
  <si>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</si>
  <si>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</si>
  <si>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</si>
  <si>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</si>
  <si>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</si>
  <si>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</si>
  <si>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</si>
  <si>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</si>
  <si>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</si>
  <si>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</si>
  <si>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</si>
  <si>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</si>
  <si>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</si>
  <si>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</si>
  <si>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</si>
  <si>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</si>
  <si>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</si>
  <si>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</si>
  <si>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</si>
  <si>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</si>
  <si>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</si>
  <si>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</si>
  <si>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</si>
  <si>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</si>
  <si>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</si>
  <si>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</si>
  <si>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</si>
  <si>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</si>
  <si>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</si>
  <si>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</si>
  <si>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</si>
  <si>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</si>
  <si>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</si>
  <si>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</si>
  <si>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</si>
  <si>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</si>
  <si>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</si>
  <si>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</si>
  <si>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</si>
  <si>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</si>
  <si>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</si>
  <si>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</si>
  <si>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</si>
  <si>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</si>
  <si>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</si>
  <si>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</si>
  <si>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</si>
  <si>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</si>
  <si>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</si>
  <si>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</si>
  <si>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</si>
  <si>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</si>
  <si>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</si>
  <si>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</si>
  <si>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</si>
  <si>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</si>
  <si>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</si>
  <si>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</si>
  <si>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</si>
  <si>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</si>
  <si>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</si>
  <si>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</si>
  <si>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</si>
  <si>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</si>
  <si>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</si>
  <si>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</si>
  <si>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</si>
  <si>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</si>
  <si>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</si>
  <si>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</si>
  <si>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</si>
  <si>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</si>
  <si>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</si>
  <si>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</si>
  <si>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</si>
  <si>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</si>
  <si>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</si>
  <si>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</si>
  <si>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</si>
  <si>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</si>
  <si>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</si>
  <si>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</si>
  <si>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</si>
  <si>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</si>
  <si>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</si>
  <si>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</si>
  <si>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</si>
  <si>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</si>
  <si>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</si>
  <si>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</si>
  <si>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</si>
  <si>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</si>
  <si>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</si>
  <si>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</si>
  <si>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</si>
  <si>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</si>
  <si>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</si>
  <si>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</si>
  <si>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</si>
  <si>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</si>
  <si>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</si>
  <si>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</si>
  <si>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</si>
  <si>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</si>
  <si>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</si>
  <si>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</si>
  <si>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</si>
  <si>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</si>
  <si>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</si>
  <si>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</si>
  <si>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</si>
  <si>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</si>
  <si>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</si>
  <si>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</si>
  <si>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</si>
  <si>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</si>
  <si>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</si>
  <si>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</si>
  <si>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</si>
  <si>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</si>
  <si>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</si>
  <si>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</si>
  <si>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</si>
  <si>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</si>
  <si>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</si>
  <si>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</si>
  <si>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</si>
  <si>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</si>
  <si>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</si>
  <si>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</si>
  <si>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</si>
  <si>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</si>
  <si>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</si>
  <si>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</si>
  <si>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</si>
  <si>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</si>
  <si>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</si>
  <si>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</si>
  <si>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</si>
  <si>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</si>
  <si>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</si>
  <si>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</si>
  <si>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</si>
  <si>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</si>
  <si>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</si>
  <si>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</si>
  <si>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</si>
  <si>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</si>
  <si>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</si>
  <si>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</si>
  <si>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</si>
  <si>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</si>
  <si>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</si>
  <si>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</si>
  <si>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</si>
  <si>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</si>
  <si>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</si>
  <si>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</si>
  <si>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</si>
  <si>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</si>
  <si>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</si>
  <si>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</si>
  <si>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</si>
  <si>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</si>
  <si>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</si>
  <si>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</si>
  <si>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</si>
  <si>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</si>
  <si>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</si>
  <si>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</si>
  <si>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</si>
  <si>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</si>
  <si>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</si>
  <si>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</si>
  <si>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</si>
  <si>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</si>
  <si>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</si>
  <si>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</si>
  <si>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</si>
  <si>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</si>
  <si>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</si>
  <si>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</si>
  <si>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</si>
  <si>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</si>
  <si>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</si>
  <si>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</si>
  <si>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</si>
  <si>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</si>
  <si>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</si>
  <si>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</si>
  <si>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</si>
  <si>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</si>
  <si>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</si>
  <si>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</si>
  <si>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</si>
  <si>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</si>
  <si>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</si>
  <si>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</si>
  <si>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</si>
  <si>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</si>
  <si>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</si>
  <si>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</si>
  <si>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</si>
  <si>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</si>
  <si>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</si>
  <si>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</si>
  <si>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</si>
  <si>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</si>
  <si>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</si>
  <si>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</si>
  <si>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</si>
  <si>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</si>
  <si>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</si>
  <si>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</si>
  <si>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</si>
  <si>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</si>
  <si>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</si>
  <si>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</si>
  <si>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</si>
  <si>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</si>
  <si>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</si>
  <si>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</si>
  <si>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</si>
  <si>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</si>
  <si>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</si>
  <si>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</si>
  <si>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</si>
  <si>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</si>
  <si>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</si>
  <si>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</si>
  <si>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</si>
  <si>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</si>
  <si>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</si>
  <si>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</si>
  <si>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</si>
  <si>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</si>
  <si>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</si>
  <si>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Comisión Municipal del Deporte y Atención a la Juventud del Municipio de Uriangato, Guanajuato.</t>
  </si>
  <si>
    <t>Del 1 de Enero al 31 de Diciembre de 2024</t>
  </si>
  <si>
    <t>CUENTAS DE ORDEN PRESUPUESTARIO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</si>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</sst>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8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8" sqref="A1:E4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600</v>
      </c>
      <c r="B1" s="162"/>
      <c r="C1" s="115" t="s">
        <v>494</v>
      </c>
      <c r="D1" s="116">
        <v>2024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17" t="s">
        <v>500</v>
      </c>
    </row>
    <row r="3" spans="1:4" ht="16.149999999999999" customHeight="1" x14ac:dyDescent="0.2">
      <c r="A3" s="165" t="s">
        <v>601</v>
      </c>
      <c r="B3" s="166"/>
      <c r="C3" s="10" t="s">
        <v>496</v>
      </c>
      <c r="D3" s="118">
        <v>4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6" t="s">
        <v>36</v>
      </c>
      <c r="B35" s="37" t="s">
        <v>31</v>
      </c>
    </row>
    <row r="36" spans="1:3" x14ac:dyDescent="0.2">
      <c r="A36" s="36" t="s">
        <v>37</v>
      </c>
      <c r="B36" s="37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7" t="s">
        <v>28</v>
      </c>
    </row>
    <row r="40" spans="1:3" x14ac:dyDescent="0.2">
      <c r="A40" s="4"/>
      <c r="B40" s="37" t="s">
        <v>516</v>
      </c>
    </row>
    <row r="41" spans="1:3" x14ac:dyDescent="0.2">
      <c r="A41" s="4"/>
      <c r="B41" s="37" t="s">
        <v>554</v>
      </c>
    </row>
    <row r="42" spans="1:3" x14ac:dyDescent="0.2">
      <c r="A42" s="4"/>
      <c r="B42" s="37" t="s">
        <v>555</v>
      </c>
    </row>
    <row r="43" spans="1:3" ht="12" thickBot="1" x14ac:dyDescent="0.25">
      <c r="A43" s="8"/>
      <c r="B43" s="9"/>
    </row>
    <row r="45" spans="1:3" x14ac:dyDescent="0.2">
      <c r="B45" s="196" t="s">
        <v>517</v>
      </c>
      <c r="C45" s="196"/>
    </row>
    <row r="46" spans="1:3" x14ac:dyDescent="0.2">
      <c r="B46" s="196" t="s">
        <v>603</v>
      </c>
      <c r="C46" s="196" t="s">
        <v>604</v>
      </c>
    </row>
    <row r="47" spans="1:3" x14ac:dyDescent="0.2">
      <c r="B47" s="196"/>
      <c r="C47" s="196"/>
    </row>
    <row r="48" spans="1:3" x14ac:dyDescent="0.2">
      <c r="B48" s="196" t="s">
        <v>605</v>
      </c>
      <c r="C48" s="196" t="s">
        <v>606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E217" sqref="A1:E2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600</v>
      </c>
      <c r="B1" s="164"/>
      <c r="C1" s="164"/>
      <c r="D1" s="10" t="s">
        <v>497</v>
      </c>
      <c r="E1" s="19">
        <v>2024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9" t="s">
        <v>500</v>
      </c>
    </row>
    <row r="3" spans="1:5" s="11" customFormat="1" ht="18.95" customHeight="1" x14ac:dyDescent="0.25">
      <c r="A3" s="164" t="s">
        <v>601</v>
      </c>
      <c r="B3" s="164"/>
      <c r="C3" s="164"/>
      <c r="D3" s="10" t="s">
        <v>499</v>
      </c>
      <c r="E3" s="19">
        <v>4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6903912.29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1077608.46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54.21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54.21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1077554.25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1077554.25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5826303.8300000001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5826303.8300000001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5826303.8300000001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6951288.4399999995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6879423.8599999994</v>
      </c>
      <c r="D95" s="124">
        <f>C95/$C$94</f>
        <v>0.989661689250806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4115573.66</v>
      </c>
      <c r="D96" s="124">
        <f t="shared" ref="D96:D159" si="0">C96/$C$94</f>
        <v>0.59205911185006166</v>
      </c>
      <c r="E96" s="42"/>
    </row>
    <row r="97" spans="1:5" x14ac:dyDescent="0.2">
      <c r="A97" s="44">
        <v>5111</v>
      </c>
      <c r="B97" s="42" t="s">
        <v>279</v>
      </c>
      <c r="C97" s="45">
        <v>3040508.14</v>
      </c>
      <c r="D97" s="46">
        <f t="shared" si="0"/>
        <v>0.43740209692694043</v>
      </c>
      <c r="E97" s="42"/>
    </row>
    <row r="98" spans="1:5" x14ac:dyDescent="0.2">
      <c r="A98" s="44">
        <v>5112</v>
      </c>
      <c r="B98" s="42" t="s">
        <v>280</v>
      </c>
      <c r="C98" s="45">
        <v>38000</v>
      </c>
      <c r="D98" s="46">
        <f t="shared" si="0"/>
        <v>5.4666124601211348E-3</v>
      </c>
      <c r="E98" s="42"/>
    </row>
    <row r="99" spans="1:5" x14ac:dyDescent="0.2">
      <c r="A99" s="44">
        <v>5113</v>
      </c>
      <c r="B99" s="42" t="s">
        <v>281</v>
      </c>
      <c r="C99" s="45">
        <v>479220.77</v>
      </c>
      <c r="D99" s="46">
        <f t="shared" si="0"/>
        <v>6.893984822186433E-2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557844.75</v>
      </c>
      <c r="D101" s="46">
        <f t="shared" si="0"/>
        <v>8.0250554241135766E-2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1275211.4200000002</v>
      </c>
      <c r="D103" s="124">
        <f t="shared" si="0"/>
        <v>0.183449648364757</v>
      </c>
      <c r="E103" s="42"/>
    </row>
    <row r="104" spans="1:5" x14ac:dyDescent="0.2">
      <c r="A104" s="44">
        <v>5121</v>
      </c>
      <c r="B104" s="42" t="s">
        <v>286</v>
      </c>
      <c r="C104" s="45">
        <v>141092.51</v>
      </c>
      <c r="D104" s="46">
        <f t="shared" si="0"/>
        <v>2.0297317715678047E-2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117455.07</v>
      </c>
      <c r="D107" s="46">
        <f t="shared" si="0"/>
        <v>1.6896877609642109E-2</v>
      </c>
      <c r="E107" s="42"/>
    </row>
    <row r="108" spans="1:5" x14ac:dyDescent="0.2">
      <c r="A108" s="44">
        <v>5125</v>
      </c>
      <c r="B108" s="42" t="s">
        <v>290</v>
      </c>
      <c r="C108" s="45">
        <v>41214.81</v>
      </c>
      <c r="D108" s="46">
        <f t="shared" si="0"/>
        <v>5.9290893128296088E-3</v>
      </c>
      <c r="E108" s="42"/>
    </row>
    <row r="109" spans="1:5" x14ac:dyDescent="0.2">
      <c r="A109" s="44">
        <v>5126</v>
      </c>
      <c r="B109" s="42" t="s">
        <v>291</v>
      </c>
      <c r="C109" s="45">
        <v>692634.03</v>
      </c>
      <c r="D109" s="46">
        <f t="shared" si="0"/>
        <v>9.9641100492155674E-2</v>
      </c>
      <c r="E109" s="42"/>
    </row>
    <row r="110" spans="1:5" x14ac:dyDescent="0.2">
      <c r="A110" s="44">
        <v>5127</v>
      </c>
      <c r="B110" s="42" t="s">
        <v>292</v>
      </c>
      <c r="C110" s="45">
        <v>161305.15</v>
      </c>
      <c r="D110" s="46">
        <f t="shared" si="0"/>
        <v>2.3205072180834438E-2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121509.85</v>
      </c>
      <c r="D112" s="46">
        <f t="shared" si="0"/>
        <v>1.7480191053617106E-2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1488638.7799999998</v>
      </c>
      <c r="D113" s="124">
        <f t="shared" si="0"/>
        <v>0.21415292903598745</v>
      </c>
      <c r="E113" s="42"/>
    </row>
    <row r="114" spans="1:5" x14ac:dyDescent="0.2">
      <c r="A114" s="44">
        <v>5131</v>
      </c>
      <c r="B114" s="42" t="s">
        <v>296</v>
      </c>
      <c r="C114" s="45">
        <v>351388.3</v>
      </c>
      <c r="D114" s="46">
        <f t="shared" si="0"/>
        <v>5.055009629265219E-2</v>
      </c>
      <c r="E114" s="42"/>
    </row>
    <row r="115" spans="1:5" x14ac:dyDescent="0.2">
      <c r="A115" s="44">
        <v>5132</v>
      </c>
      <c r="B115" s="42" t="s">
        <v>297</v>
      </c>
      <c r="C115" s="45">
        <v>20324.400000000001</v>
      </c>
      <c r="D115" s="46">
        <f t="shared" si="0"/>
        <v>2.9238320601180524E-3</v>
      </c>
      <c r="E115" s="42"/>
    </row>
    <row r="116" spans="1:5" x14ac:dyDescent="0.2">
      <c r="A116" s="44">
        <v>5133</v>
      </c>
      <c r="B116" s="42" t="s">
        <v>298</v>
      </c>
      <c r="C116" s="45">
        <v>412333.25</v>
      </c>
      <c r="D116" s="46">
        <f t="shared" si="0"/>
        <v>5.9317528478216912E-2</v>
      </c>
      <c r="E116" s="42"/>
    </row>
    <row r="117" spans="1:5" x14ac:dyDescent="0.2">
      <c r="A117" s="44">
        <v>5134</v>
      </c>
      <c r="B117" s="42" t="s">
        <v>299</v>
      </c>
      <c r="C117" s="45">
        <v>11064.08</v>
      </c>
      <c r="D117" s="46">
        <f t="shared" si="0"/>
        <v>1.5916588838888696E-3</v>
      </c>
      <c r="E117" s="42"/>
    </row>
    <row r="118" spans="1:5" x14ac:dyDescent="0.2">
      <c r="A118" s="44">
        <v>5135</v>
      </c>
      <c r="B118" s="42" t="s">
        <v>300</v>
      </c>
      <c r="C118" s="45">
        <v>102321.2</v>
      </c>
      <c r="D118" s="46">
        <f t="shared" si="0"/>
        <v>1.471974596985649E-2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31671</v>
      </c>
      <c r="D120" s="46">
        <f t="shared" si="0"/>
        <v>4.5561337690656961E-3</v>
      </c>
      <c r="E120" s="42"/>
    </row>
    <row r="121" spans="1:5" x14ac:dyDescent="0.2">
      <c r="A121" s="44">
        <v>5138</v>
      </c>
      <c r="B121" s="42" t="s">
        <v>303</v>
      </c>
      <c r="C121" s="45">
        <v>454150.55</v>
      </c>
      <c r="D121" s="46">
        <f t="shared" si="0"/>
        <v>6.5333290931601742E-2</v>
      </c>
      <c r="E121" s="42"/>
    </row>
    <row r="122" spans="1:5" x14ac:dyDescent="0.2">
      <c r="A122" s="44">
        <v>5139</v>
      </c>
      <c r="B122" s="42" t="s">
        <v>304</v>
      </c>
      <c r="C122" s="45">
        <v>105386</v>
      </c>
      <c r="D122" s="46">
        <f t="shared" si="0"/>
        <v>1.5160642650587523E-2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13500</v>
      </c>
      <c r="D123" s="124">
        <f t="shared" si="0"/>
        <v>1.9420860055693503E-3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13500</v>
      </c>
      <c r="D133" s="124">
        <f t="shared" si="0"/>
        <v>1.9420860055693503E-3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13500</v>
      </c>
      <c r="D135" s="46">
        <f t="shared" si="0"/>
        <v>1.9420860055693503E-3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58364.58</v>
      </c>
      <c r="D181" s="124">
        <f t="shared" si="1"/>
        <v>8.3962247436246522E-3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58364.58</v>
      </c>
      <c r="D182" s="124">
        <f t="shared" si="1"/>
        <v>8.3962247436246522E-3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55810.07</v>
      </c>
      <c r="D187" s="46">
        <f t="shared" si="1"/>
        <v>8.0287374753219131E-3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2554.5100000000002</v>
      </c>
      <c r="D189" s="46">
        <f t="shared" si="1"/>
        <v>3.6748726830273788E-4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96" t="s">
        <v>517</v>
      </c>
      <c r="C214" s="196"/>
    </row>
    <row r="215" spans="1:5" x14ac:dyDescent="0.2">
      <c r="B215" s="196" t="s">
        <v>603</v>
      </c>
      <c r="C215" s="196" t="s">
        <v>604</v>
      </c>
    </row>
    <row r="216" spans="1:5" x14ac:dyDescent="0.2">
      <c r="B216" s="196"/>
      <c r="C216" s="196"/>
    </row>
    <row r="217" spans="1:5" x14ac:dyDescent="0.2">
      <c r="B217" s="196" t="s">
        <v>605</v>
      </c>
      <c r="C217" s="196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5" right="0.25" top="0.75" bottom="0.75" header="0.3" footer="0.3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zoomScale="80" zoomScaleNormal="80" workbookViewId="0">
      <selection activeCell="H176" sqref="A1:H17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600</v>
      </c>
      <c r="B1" s="171"/>
      <c r="C1" s="171"/>
      <c r="D1" s="171"/>
      <c r="E1" s="171"/>
      <c r="F1" s="171"/>
      <c r="G1" s="10" t="s">
        <v>497</v>
      </c>
      <c r="H1" s="19">
        <v>2024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9" t="s">
        <v>500</v>
      </c>
    </row>
    <row r="3" spans="1:8" s="11" customFormat="1" ht="18.95" customHeight="1" x14ac:dyDescent="0.25">
      <c r="A3" s="170" t="s">
        <v>601</v>
      </c>
      <c r="B3" s="171"/>
      <c r="C3" s="171"/>
      <c r="D3" s="171"/>
      <c r="E3" s="171"/>
      <c r="F3" s="171"/>
      <c r="G3" s="10" t="s">
        <v>499</v>
      </c>
      <c r="H3" s="19">
        <v>4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52246.15</v>
      </c>
      <c r="D15" s="18">
        <v>52246.15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8326.58</v>
      </c>
      <c r="D20" s="18">
        <v>8326.58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18512</v>
      </c>
      <c r="D23" s="18">
        <v>18512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0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1200005.8199999998</v>
      </c>
      <c r="D64" s="18">
        <f t="shared" ref="D64:E64" si="0">SUM(D65:D72)</f>
        <v>55810.07</v>
      </c>
      <c r="E64" s="18">
        <f t="shared" si="0"/>
        <v>948192.29</v>
      </c>
    </row>
    <row r="65" spans="1:9" x14ac:dyDescent="0.2">
      <c r="A65" s="16">
        <v>1241</v>
      </c>
      <c r="B65" s="14" t="s">
        <v>157</v>
      </c>
      <c r="C65" s="18">
        <v>187382.68</v>
      </c>
      <c r="D65" s="18">
        <v>20752.240000000002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146757.17000000001</v>
      </c>
      <c r="D66" s="18">
        <v>12935.54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500984</v>
      </c>
      <c r="D68" s="18">
        <v>10397.799999999999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948192.29</v>
      </c>
    </row>
    <row r="70" spans="1:9" x14ac:dyDescent="0.2">
      <c r="A70" s="16">
        <v>1246</v>
      </c>
      <c r="B70" s="14" t="s">
        <v>162</v>
      </c>
      <c r="C70" s="18">
        <v>364881.97</v>
      </c>
      <c r="D70" s="18">
        <v>11724.49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45644.45</v>
      </c>
      <c r="D76" s="18">
        <f>SUM(D77:D81)</f>
        <v>2554.5100000000002</v>
      </c>
      <c r="E76" s="18">
        <f>SUM(E77:E81)</f>
        <v>38029.620000000003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45644.45</v>
      </c>
      <c r="D80" s="18">
        <v>2554.5100000000002</v>
      </c>
      <c r="E80" s="18">
        <v>38029.620000000003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40962.410000000003</v>
      </c>
      <c r="D110" s="18">
        <f>SUM(D111:D119)</f>
        <v>40962.410000000003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40962.410000000003</v>
      </c>
      <c r="D117" s="18">
        <f t="shared" si="1"/>
        <v>40962.410000000003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0</v>
      </c>
      <c r="D119" s="18">
        <f t="shared" si="1"/>
        <v>0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96" t="s">
        <v>517</v>
      </c>
      <c r="C173" s="196"/>
      <c r="D173" s="129"/>
      <c r="E173" s="129"/>
    </row>
    <row r="174" spans="1:5" x14ac:dyDescent="0.2">
      <c r="B174" s="196" t="s">
        <v>603</v>
      </c>
      <c r="C174" s="196" t="s">
        <v>604</v>
      </c>
    </row>
    <row r="175" spans="1:5" x14ac:dyDescent="0.2">
      <c r="B175" s="196"/>
      <c r="C175" s="196"/>
    </row>
    <row r="176" spans="1:5" x14ac:dyDescent="0.2">
      <c r="B176" s="196" t="s">
        <v>605</v>
      </c>
      <c r="C176" s="196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3" sqref="A1:E33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600</v>
      </c>
      <c r="B1" s="172"/>
      <c r="C1" s="172"/>
      <c r="D1" s="21" t="s">
        <v>497</v>
      </c>
      <c r="E1" s="22">
        <v>2024</v>
      </c>
    </row>
    <row r="2" spans="1:5" ht="18.95" customHeight="1" x14ac:dyDescent="0.2">
      <c r="A2" s="172" t="s">
        <v>503</v>
      </c>
      <c r="B2" s="172"/>
      <c r="C2" s="172"/>
      <c r="D2" s="21" t="s">
        <v>498</v>
      </c>
      <c r="E2" s="22" t="s">
        <v>500</v>
      </c>
    </row>
    <row r="3" spans="1:5" ht="18.95" customHeight="1" x14ac:dyDescent="0.2">
      <c r="A3" s="172" t="s">
        <v>601</v>
      </c>
      <c r="B3" s="172"/>
      <c r="C3" s="172"/>
      <c r="D3" s="21" t="s">
        <v>499</v>
      </c>
      <c r="E3" s="22">
        <v>4</v>
      </c>
    </row>
    <row r="4" spans="1:5" ht="18.95" customHeight="1" x14ac:dyDescent="0.2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167878.29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-47376.15</v>
      </c>
    </row>
    <row r="16" spans="1:5" x14ac:dyDescent="0.2">
      <c r="A16" s="27">
        <v>3220</v>
      </c>
      <c r="B16" s="23" t="s">
        <v>387</v>
      </c>
      <c r="C16" s="28">
        <v>623304.38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196" t="s">
        <v>517</v>
      </c>
      <c r="C30" s="196"/>
    </row>
    <row r="31" spans="1:3" x14ac:dyDescent="0.2">
      <c r="B31" s="196" t="s">
        <v>603</v>
      </c>
      <c r="C31" s="196" t="s">
        <v>604</v>
      </c>
    </row>
    <row r="32" spans="1:3" x14ac:dyDescent="0.2">
      <c r="B32" s="196"/>
      <c r="C32" s="196"/>
    </row>
    <row r="33" spans="2:3" x14ac:dyDescent="0.2">
      <c r="B33" s="196" t="s">
        <v>605</v>
      </c>
      <c r="C33" s="196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25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zoomScale="130" zoomScaleNormal="130" workbookViewId="0">
      <selection activeCell="E150" sqref="A1:E150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600</v>
      </c>
      <c r="B1" s="172"/>
      <c r="C1" s="172"/>
      <c r="D1" s="21" t="s">
        <v>497</v>
      </c>
      <c r="E1" s="22">
        <v>2024</v>
      </c>
    </row>
    <row r="2" spans="1:5" s="29" customFormat="1" ht="18.95" customHeight="1" x14ac:dyDescent="0.25">
      <c r="A2" s="172" t="s">
        <v>504</v>
      </c>
      <c r="B2" s="172"/>
      <c r="C2" s="172"/>
      <c r="D2" s="21" t="s">
        <v>498</v>
      </c>
      <c r="E2" s="22" t="s">
        <v>500</v>
      </c>
    </row>
    <row r="3" spans="1:5" s="29" customFormat="1" ht="18.95" customHeight="1" x14ac:dyDescent="0.25">
      <c r="A3" s="172" t="s">
        <v>601</v>
      </c>
      <c r="B3" s="172"/>
      <c r="C3" s="172"/>
      <c r="D3" s="21" t="s">
        <v>499</v>
      </c>
      <c r="E3" s="22">
        <v>4</v>
      </c>
    </row>
    <row r="4" spans="1:5" s="29" customFormat="1" ht="18.95" customHeight="1" x14ac:dyDescent="0.25">
      <c r="A4" s="172" t="s">
        <v>515</v>
      </c>
      <c r="B4" s="172"/>
      <c r="C4" s="172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446255.84</v>
      </c>
      <c r="D10" s="28">
        <v>454945.36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446255.84</v>
      </c>
      <c r="D16" s="84">
        <f>SUM(D9:D15)</f>
        <v>454945.36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25551.82</v>
      </c>
      <c r="D29" s="84">
        <f>SUM(D30:D37)</f>
        <v>46869.49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29266.17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25551.82</v>
      </c>
      <c r="D35" s="28">
        <v>17603.32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25551.82</v>
      </c>
      <c r="D44" s="84">
        <f>D21+D29+D38</f>
        <v>46869.49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-47376.15</v>
      </c>
      <c r="D48" s="84">
        <v>143718.31</v>
      </c>
      <c r="E48" s="156"/>
    </row>
    <row r="49" spans="1:4" x14ac:dyDescent="0.2">
      <c r="A49" s="27"/>
      <c r="B49" s="85" t="s">
        <v>509</v>
      </c>
      <c r="C49" s="84">
        <f>C54+C66+C94+C97+C50</f>
        <v>58364.58</v>
      </c>
      <c r="D49" s="84">
        <f>D54+D66+D94+D97+D50</f>
        <v>58596.81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58364.58</v>
      </c>
      <c r="D66" s="84">
        <f>D67+D76+D79+D85</f>
        <v>58596.81</v>
      </c>
    </row>
    <row r="67" spans="1:4" x14ac:dyDescent="0.2">
      <c r="A67" s="27">
        <v>5510</v>
      </c>
      <c r="B67" s="23" t="s">
        <v>357</v>
      </c>
      <c r="C67" s="28">
        <f>SUM(C68:C75)</f>
        <v>58364.58</v>
      </c>
      <c r="D67" s="28">
        <f>SUM(D68:D75)</f>
        <v>58596.81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55810.07</v>
      </c>
      <c r="D72" s="28">
        <v>55646.74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2554.5100000000002</v>
      </c>
      <c r="D74" s="28">
        <v>2950.07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10988.43</v>
      </c>
      <c r="D145" s="84">
        <f>D48+D49+D103-D109-D112</f>
        <v>202315.12</v>
      </c>
    </row>
    <row r="147" spans="1:4" x14ac:dyDescent="0.2">
      <c r="B147" s="196" t="s">
        <v>517</v>
      </c>
      <c r="C147" s="196"/>
    </row>
    <row r="148" spans="1:4" x14ac:dyDescent="0.2">
      <c r="B148" s="196" t="s">
        <v>603</v>
      </c>
      <c r="C148" s="196" t="s">
        <v>604</v>
      </c>
    </row>
    <row r="149" spans="1:4" x14ac:dyDescent="0.2">
      <c r="B149" s="196"/>
      <c r="C149" s="196"/>
    </row>
    <row r="150" spans="1:4" x14ac:dyDescent="0.2">
      <c r="B150" s="196" t="s">
        <v>605</v>
      </c>
      <c r="C150" s="196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25" right="0.25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>
      <selection activeCell="E26" sqref="A1:E2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600</v>
      </c>
      <c r="B1" s="174"/>
      <c r="C1" s="175"/>
    </row>
    <row r="2" spans="1:3" s="30" customFormat="1" ht="18" customHeight="1" x14ac:dyDescent="0.25">
      <c r="A2" s="176" t="s">
        <v>505</v>
      </c>
      <c r="B2" s="177"/>
      <c r="C2" s="178"/>
    </row>
    <row r="3" spans="1:3" s="30" customFormat="1" ht="18" customHeight="1" x14ac:dyDescent="0.25">
      <c r="A3" s="176" t="s">
        <v>601</v>
      </c>
      <c r="B3" s="177"/>
      <c r="C3" s="178"/>
    </row>
    <row r="4" spans="1:3" s="32" customFormat="1" ht="18" customHeight="1" x14ac:dyDescent="0.2">
      <c r="A4" s="179" t="s">
        <v>506</v>
      </c>
      <c r="B4" s="180"/>
      <c r="C4" s="181"/>
    </row>
    <row r="5" spans="1:3" s="32" customFormat="1" ht="18" customHeight="1" x14ac:dyDescent="0.2">
      <c r="A5" s="182" t="s">
        <v>405</v>
      </c>
      <c r="B5" s="183"/>
      <c r="C5" s="147">
        <v>2024</v>
      </c>
    </row>
    <row r="6" spans="1:3" x14ac:dyDescent="0.2">
      <c r="A6" s="47" t="s">
        <v>434</v>
      </c>
      <c r="B6" s="47"/>
      <c r="C6" s="92">
        <v>6903912.29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6903912.29</v>
      </c>
    </row>
    <row r="23" spans="1:3" x14ac:dyDescent="0.2">
      <c r="B23" s="196" t="s">
        <v>517</v>
      </c>
      <c r="C23" s="196"/>
    </row>
    <row r="24" spans="1:3" x14ac:dyDescent="0.2">
      <c r="B24" s="196" t="s">
        <v>603</v>
      </c>
      <c r="C24" s="196" t="s">
        <v>604</v>
      </c>
    </row>
    <row r="25" spans="1:3" x14ac:dyDescent="0.2">
      <c r="B25" s="196"/>
      <c r="C25" s="196"/>
    </row>
    <row r="26" spans="1:3" x14ac:dyDescent="0.2">
      <c r="B26" s="196" t="s">
        <v>605</v>
      </c>
      <c r="C26" s="196" t="s">
        <v>606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GridLines="0" workbookViewId="0">
      <selection activeCell="E46" sqref="A1:E4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600</v>
      </c>
      <c r="B1" s="185"/>
      <c r="C1" s="186"/>
    </row>
    <row r="2" spans="1:3" s="33" customFormat="1" ht="18.95" customHeight="1" x14ac:dyDescent="0.25">
      <c r="A2" s="187" t="s">
        <v>507</v>
      </c>
      <c r="B2" s="188"/>
      <c r="C2" s="189"/>
    </row>
    <row r="3" spans="1:3" s="33" customFormat="1" ht="18.95" customHeight="1" x14ac:dyDescent="0.25">
      <c r="A3" s="187" t="s">
        <v>601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47">
        <v>2024</v>
      </c>
    </row>
    <row r="6" spans="1:3" x14ac:dyDescent="0.2">
      <c r="A6" s="72" t="s">
        <v>447</v>
      </c>
      <c r="B6" s="47"/>
      <c r="C6" s="96">
        <v>6918475.6799999997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25551.82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25551.82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58364.58</v>
      </c>
    </row>
    <row r="32" spans="1:3" x14ac:dyDescent="0.2">
      <c r="A32" s="78" t="s">
        <v>469</v>
      </c>
      <c r="B32" s="65" t="s">
        <v>357</v>
      </c>
      <c r="C32" s="97">
        <v>58364.58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6951288.4399999995</v>
      </c>
    </row>
    <row r="42" spans="1:3" x14ac:dyDescent="0.2">
      <c r="B42" s="196" t="s">
        <v>517</v>
      </c>
      <c r="C42" s="196"/>
    </row>
    <row r="43" spans="1:3" x14ac:dyDescent="0.2">
      <c r="B43" s="196" t="s">
        <v>603</v>
      </c>
      <c r="C43" s="196" t="s">
        <v>604</v>
      </c>
    </row>
    <row r="44" spans="1:3" x14ac:dyDescent="0.2">
      <c r="B44" s="196"/>
      <c r="C44" s="196"/>
    </row>
    <row r="45" spans="1:3" x14ac:dyDescent="0.2">
      <c r="B45" s="196" t="s">
        <v>605</v>
      </c>
      <c r="C45" s="196" t="s">
        <v>606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H61" sqref="A1:H6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600</v>
      </c>
      <c r="B1" s="193"/>
      <c r="C1" s="193"/>
      <c r="D1" s="193"/>
      <c r="E1" s="193"/>
      <c r="F1" s="193"/>
      <c r="G1" s="21" t="s">
        <v>497</v>
      </c>
      <c r="H1" s="22">
        <v>2024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1" t="s">
        <v>498</v>
      </c>
      <c r="H2" s="22" t="s">
        <v>500</v>
      </c>
    </row>
    <row r="3" spans="1:10" ht="18.95" customHeight="1" x14ac:dyDescent="0.2">
      <c r="A3" s="194" t="s">
        <v>601</v>
      </c>
      <c r="B3" s="195"/>
      <c r="C3" s="195"/>
      <c r="D3" s="195"/>
      <c r="E3" s="195"/>
      <c r="F3" s="195"/>
      <c r="G3" s="21" t="s">
        <v>499</v>
      </c>
      <c r="H3" s="22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552</v>
      </c>
      <c r="C39" s="192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553</v>
      </c>
      <c r="C48" s="192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96" t="s">
        <v>517</v>
      </c>
      <c r="C58" s="196"/>
    </row>
    <row r="59" spans="1:3" x14ac:dyDescent="0.2">
      <c r="B59" s="196" t="s">
        <v>603</v>
      </c>
      <c r="C59" s="196" t="s">
        <v>604</v>
      </c>
    </row>
    <row r="60" spans="1:3" x14ac:dyDescent="0.2">
      <c r="B60" s="196"/>
      <c r="C60" s="196"/>
    </row>
    <row r="61" spans="1:3" x14ac:dyDescent="0.2">
      <c r="B61" s="196" t="s">
        <v>605</v>
      </c>
      <c r="C61" s="196" t="s">
        <v>606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paperSize="256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2025-01-31T03:21:48Z</cp:lastPrinted>
  <dcterms:created xsi:type="dcterms:W3CDTF">2012-12-11T20:36:24Z</dcterms:created>
  <dcterms:modified xsi:type="dcterms:W3CDTF">2025-01-31T03:22:49Z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