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4" l="1"/>
  <c r="D23" i="4" l="1"/>
  <c r="G23" i="4" l="1"/>
  <c r="E31" i="4"/>
  <c r="F31" i="4"/>
  <c r="C31" i="4"/>
  <c r="F22" i="4"/>
  <c r="E22" i="4"/>
  <c r="C22" i="4"/>
  <c r="B31" i="4"/>
  <c r="B22" i="4"/>
  <c r="G37" i="4" l="1"/>
  <c r="G36" i="4" s="1"/>
  <c r="D37" i="4"/>
  <c r="D36" i="4" s="1"/>
  <c r="F36" i="4"/>
  <c r="F41" i="4" s="1"/>
  <c r="E36" i="4"/>
  <c r="E41" i="4" s="1"/>
  <c r="C36" i="4"/>
  <c r="C41" i="4" s="1"/>
  <c r="B36" i="4"/>
  <c r="B41" i="4" s="1"/>
  <c r="G35" i="4"/>
  <c r="D35" i="4"/>
  <c r="G34" i="4"/>
  <c r="D34" i="4"/>
  <c r="G33" i="4"/>
  <c r="D33" i="4"/>
  <c r="G32" i="4"/>
  <c r="D32" i="4"/>
  <c r="G30" i="4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F17" i="4"/>
  <c r="C17" i="4"/>
  <c r="B17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7" i="4" s="1"/>
  <c r="G22" i="4" l="1"/>
  <c r="G17" i="4"/>
  <c r="D22" i="4"/>
  <c r="D31" i="4"/>
  <c r="G31" i="4"/>
  <c r="G41" i="4" l="1"/>
  <c r="D41" i="4"/>
</calcChain>
</file>

<file path=xl/sharedStrings.xml><?xml version="1.0" encoding="utf-8"?>
<sst xmlns="http://schemas.openxmlformats.org/spreadsheetml/2006/main" count="97" uniqueCount="52">
  <si>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</si>
  <si>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</si>
  <si>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</si>
  <si>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</si>
  <si>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</si>
  <si>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</si>
  <si>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</si>
  <si>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</si>
  <si>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</si>
  <si>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</si>
  <si>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</si>
  <si>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</si>
  <si>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</si>
  <si>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</si>
  <si>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</si>
  <si>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</si>
  <si>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</si>
  <si>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</si>
  <si>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</si>
  <si>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</si>
  <si>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</si>
  <si>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</si>
  <si>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</si>
  <si>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</si>
  <si>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</si>
  <si>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</si>
  <si>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</si>
  <si>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</si>
  <si>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</si>
  <si>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</si>
  <si>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</si>
  <si>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</si>
  <si>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</si>
  <si>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</si>
  <si>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</si>
  <si>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</si>
  <si>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</si>
  <si>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</si>
  <si>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</si>
  <si>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</si>
  <si>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</si>
  <si>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</si>
  <si>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</si>
  <si>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</si>
  <si>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</si>
  <si>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Comisión Municipal del Deporte y Atención a la Juventud del Municipio de Uriangato, Guanajuato.
Estado Analítico de Ingresos
Del 1 de Enero al 31 de Diciembre de 2024</t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</si>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</sst>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topLeftCell="A10" zoomScaleNormal="100" workbookViewId="0">
      <selection activeCell="G47" sqref="A1:G4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9" t="s">
        <v>45</v>
      </c>
      <c r="B1" s="40"/>
      <c r="C1" s="40"/>
      <c r="D1" s="40"/>
      <c r="E1" s="40"/>
      <c r="F1" s="40"/>
      <c r="G1" s="41"/>
    </row>
    <row r="2" spans="1:8" s="3" customFormat="1" x14ac:dyDescent="0.2">
      <c r="A2" s="32"/>
      <c r="B2" s="40" t="s">
        <v>22</v>
      </c>
      <c r="C2" s="40"/>
      <c r="D2" s="40"/>
      <c r="E2" s="40"/>
      <c r="F2" s="40"/>
      <c r="G2" s="42" t="s">
        <v>19</v>
      </c>
    </row>
    <row r="3" spans="1:8" s="1" customFormat="1" ht="24.95" customHeight="1" x14ac:dyDescent="0.2">
      <c r="A3" s="33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3"/>
    </row>
    <row r="4" spans="1:8" s="1" customFormat="1" x14ac:dyDescent="0.2">
      <c r="A4" s="34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27" t="s">
        <v>0</v>
      </c>
      <c r="B5" s="13">
        <v>0</v>
      </c>
      <c r="C5" s="13">
        <v>0</v>
      </c>
      <c r="D5" s="13">
        <f>B5+C5</f>
        <v>0</v>
      </c>
      <c r="E5" s="13">
        <v>0</v>
      </c>
      <c r="F5" s="13">
        <v>0</v>
      </c>
      <c r="G5" s="13">
        <f>F5-B5</f>
        <v>0</v>
      </c>
      <c r="H5" s="26" t="s">
        <v>34</v>
      </c>
    </row>
    <row r="6" spans="1:8" x14ac:dyDescent="0.2">
      <c r="A6" s="28" t="s">
        <v>1</v>
      </c>
      <c r="B6" s="14">
        <v>0</v>
      </c>
      <c r="C6" s="14">
        <v>0</v>
      </c>
      <c r="D6" s="14">
        <f t="shared" ref="D6:D9" si="0">B6+C6</f>
        <v>0</v>
      </c>
      <c r="E6" s="14">
        <v>0</v>
      </c>
      <c r="F6" s="14">
        <v>0</v>
      </c>
      <c r="G6" s="14">
        <f t="shared" ref="G6:G9" si="1">F6-B6</f>
        <v>0</v>
      </c>
      <c r="H6" s="26" t="s">
        <v>44</v>
      </c>
    </row>
    <row r="7" spans="1:8" x14ac:dyDescent="0.2">
      <c r="A7" s="27" t="s">
        <v>2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  <c r="H7" s="26" t="s">
        <v>35</v>
      </c>
    </row>
    <row r="8" spans="1:8" x14ac:dyDescent="0.2">
      <c r="A8" s="27" t="s">
        <v>3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  <c r="H8" s="26" t="s">
        <v>36</v>
      </c>
    </row>
    <row r="9" spans="1:8" x14ac:dyDescent="0.2">
      <c r="A9" s="27" t="s">
        <v>4</v>
      </c>
      <c r="B9" s="14">
        <v>100</v>
      </c>
      <c r="C9" s="14">
        <v>0</v>
      </c>
      <c r="D9" s="14">
        <f t="shared" si="0"/>
        <v>100</v>
      </c>
      <c r="E9" s="14">
        <v>54.21</v>
      </c>
      <c r="F9" s="14">
        <v>54.21</v>
      </c>
      <c r="G9" s="14">
        <f t="shared" si="1"/>
        <v>-45.79</v>
      </c>
      <c r="H9" s="26" t="s">
        <v>37</v>
      </c>
    </row>
    <row r="10" spans="1:8" x14ac:dyDescent="0.2">
      <c r="A10" s="28" t="s">
        <v>5</v>
      </c>
      <c r="B10" s="14">
        <v>0</v>
      </c>
      <c r="C10" s="14">
        <v>0</v>
      </c>
      <c r="D10" s="14">
        <f t="shared" ref="D10:D13" si="2">B10+C10</f>
        <v>0</v>
      </c>
      <c r="E10" s="14">
        <v>0</v>
      </c>
      <c r="F10" s="14">
        <v>0</v>
      </c>
      <c r="G10" s="14">
        <f t="shared" ref="G10:G13" si="3">F10-B10</f>
        <v>0</v>
      </c>
      <c r="H10" s="26" t="s">
        <v>38</v>
      </c>
    </row>
    <row r="11" spans="1:8" x14ac:dyDescent="0.2">
      <c r="A11" s="27" t="s">
        <v>24</v>
      </c>
      <c r="B11" s="14">
        <v>880000</v>
      </c>
      <c r="C11" s="14">
        <v>150000</v>
      </c>
      <c r="D11" s="14">
        <f t="shared" si="2"/>
        <v>1030000</v>
      </c>
      <c r="E11" s="14">
        <v>1077554.25</v>
      </c>
      <c r="F11" s="14">
        <v>1077554.25</v>
      </c>
      <c r="G11" s="14">
        <f t="shared" si="3"/>
        <v>197554.25</v>
      </c>
      <c r="H11" s="26" t="s">
        <v>39</v>
      </c>
    </row>
    <row r="12" spans="1:8" ht="22.5" x14ac:dyDescent="0.2">
      <c r="A12" s="27" t="s">
        <v>25</v>
      </c>
      <c r="B12" s="14">
        <v>0</v>
      </c>
      <c r="C12" s="14">
        <v>0</v>
      </c>
      <c r="D12" s="14">
        <f t="shared" si="2"/>
        <v>0</v>
      </c>
      <c r="E12" s="14">
        <v>0</v>
      </c>
      <c r="F12" s="14">
        <v>0</v>
      </c>
      <c r="G12" s="14">
        <f t="shared" si="3"/>
        <v>0</v>
      </c>
      <c r="H12" s="26" t="s">
        <v>40</v>
      </c>
    </row>
    <row r="13" spans="1:8" ht="22.5" x14ac:dyDescent="0.2">
      <c r="A13" s="27" t="s">
        <v>26</v>
      </c>
      <c r="B13" s="14">
        <v>5757893.8399999999</v>
      </c>
      <c r="C13" s="14">
        <v>50000</v>
      </c>
      <c r="D13" s="14">
        <f t="shared" si="2"/>
        <v>5807893.8399999999</v>
      </c>
      <c r="E13" s="14">
        <v>5826303.8300000001</v>
      </c>
      <c r="F13" s="14">
        <v>5826303.8300000001</v>
      </c>
      <c r="G13" s="14">
        <f t="shared" si="3"/>
        <v>68409.990000000224</v>
      </c>
      <c r="H13" s="26" t="s">
        <v>41</v>
      </c>
    </row>
    <row r="14" spans="1:8" x14ac:dyDescent="0.2">
      <c r="A14" s="27" t="s">
        <v>6</v>
      </c>
      <c r="B14" s="14">
        <v>0</v>
      </c>
      <c r="C14" s="14">
        <v>0</v>
      </c>
      <c r="D14" s="14">
        <f t="shared" ref="D14" si="4">B14+C14</f>
        <v>0</v>
      </c>
      <c r="E14" s="14">
        <v>0</v>
      </c>
      <c r="F14" s="14">
        <v>0</v>
      </c>
      <c r="G14" s="14">
        <f t="shared" ref="G14" si="5">F14-B14</f>
        <v>0</v>
      </c>
      <c r="H14" s="26" t="s">
        <v>42</v>
      </c>
    </row>
    <row r="15" spans="1:8" x14ac:dyDescent="0.2">
      <c r="A15" s="27"/>
      <c r="B15" s="14"/>
      <c r="C15" s="14"/>
      <c r="D15" s="14"/>
      <c r="E15" s="14"/>
      <c r="F15" s="38"/>
      <c r="G15" s="14"/>
      <c r="H15" s="26"/>
    </row>
    <row r="16" spans="1:8" x14ac:dyDescent="0.2">
      <c r="A16" s="27"/>
      <c r="B16" s="14"/>
      <c r="C16" s="14"/>
      <c r="D16" s="14"/>
      <c r="E16" s="14"/>
      <c r="F16" s="38"/>
      <c r="G16" s="14"/>
      <c r="H16" s="26"/>
    </row>
    <row r="17" spans="1:8" x14ac:dyDescent="0.2">
      <c r="A17" s="9" t="s">
        <v>13</v>
      </c>
      <c r="B17" s="15">
        <f t="shared" ref="B17:G17" si="6">SUM(B5:B14)</f>
        <v>6637993.8399999999</v>
      </c>
      <c r="C17" s="15">
        <f t="shared" si="6"/>
        <v>200000</v>
      </c>
      <c r="D17" s="15">
        <f>SUM(D5:D14)</f>
        <v>6837993.8399999999</v>
      </c>
      <c r="E17" s="15">
        <f>SUM(E5:E14)</f>
        <v>6903912.29</v>
      </c>
      <c r="F17" s="10">
        <f t="shared" si="6"/>
        <v>6903912.29</v>
      </c>
      <c r="G17" s="11">
        <f t="shared" si="6"/>
        <v>265918.45000000019</v>
      </c>
      <c r="H17" s="26" t="s">
        <v>43</v>
      </c>
    </row>
    <row r="18" spans="1:8" x14ac:dyDescent="0.2">
      <c r="A18" s="20"/>
      <c r="B18" s="21"/>
      <c r="C18" s="21"/>
      <c r="D18" s="24"/>
      <c r="E18" s="22" t="s">
        <v>21</v>
      </c>
      <c r="F18" s="25"/>
      <c r="G18" s="19">
        <v>265918.45000000019</v>
      </c>
      <c r="H18" s="26" t="s">
        <v>43</v>
      </c>
    </row>
    <row r="19" spans="1:8" ht="10.15" customHeight="1" x14ac:dyDescent="0.2">
      <c r="A19" s="35"/>
      <c r="B19" s="40" t="s">
        <v>22</v>
      </c>
      <c r="C19" s="40"/>
      <c r="D19" s="40"/>
      <c r="E19" s="40"/>
      <c r="F19" s="40"/>
      <c r="G19" s="42" t="s">
        <v>19</v>
      </c>
      <c r="H19" s="26" t="s">
        <v>43</v>
      </c>
    </row>
    <row r="20" spans="1:8" ht="22.5" x14ac:dyDescent="0.2">
      <c r="A20" s="37" t="s">
        <v>23</v>
      </c>
      <c r="B20" s="4" t="s">
        <v>15</v>
      </c>
      <c r="C20" s="5" t="s">
        <v>20</v>
      </c>
      <c r="D20" s="5" t="s">
        <v>16</v>
      </c>
      <c r="E20" s="5" t="s">
        <v>17</v>
      </c>
      <c r="F20" s="6" t="s">
        <v>18</v>
      </c>
      <c r="G20" s="43"/>
      <c r="H20" s="26" t="s">
        <v>43</v>
      </c>
    </row>
    <row r="21" spans="1:8" x14ac:dyDescent="0.2">
      <c r="A21" s="36"/>
      <c r="B21" s="7" t="s">
        <v>7</v>
      </c>
      <c r="C21" s="8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26" t="s">
        <v>43</v>
      </c>
    </row>
    <row r="22" spans="1:8" x14ac:dyDescent="0.2">
      <c r="A22" s="29" t="s">
        <v>27</v>
      </c>
      <c r="B22" s="16">
        <f t="shared" ref="B22:G22" si="7">SUM(B23+B24+B25+B26+B27+B28+B29+B30)</f>
        <v>0</v>
      </c>
      <c r="C22" s="16">
        <f t="shared" si="7"/>
        <v>0</v>
      </c>
      <c r="D22" s="16">
        <f t="shared" si="7"/>
        <v>0</v>
      </c>
      <c r="E22" s="16">
        <f t="shared" si="7"/>
        <v>0</v>
      </c>
      <c r="F22" s="16">
        <f t="shared" si="7"/>
        <v>0</v>
      </c>
      <c r="G22" s="16">
        <f t="shared" si="7"/>
        <v>0</v>
      </c>
      <c r="H22" s="26" t="s">
        <v>43</v>
      </c>
    </row>
    <row r="23" spans="1:8" x14ac:dyDescent="0.2">
      <c r="A23" s="30" t="s">
        <v>0</v>
      </c>
      <c r="B23" s="17">
        <v>0</v>
      </c>
      <c r="C23" s="17">
        <v>0</v>
      </c>
      <c r="D23" s="17">
        <f t="shared" ref="D23:D26" si="8">B23+C23</f>
        <v>0</v>
      </c>
      <c r="E23" s="17">
        <v>0</v>
      </c>
      <c r="F23" s="17">
        <v>0</v>
      </c>
      <c r="G23" s="17">
        <f t="shared" ref="G23:G26" si="9">F23-B23</f>
        <v>0</v>
      </c>
      <c r="H23" s="26" t="s">
        <v>34</v>
      </c>
    </row>
    <row r="24" spans="1:8" x14ac:dyDescent="0.2">
      <c r="A24" s="30" t="s">
        <v>1</v>
      </c>
      <c r="B24" s="17">
        <v>0</v>
      </c>
      <c r="C24" s="17">
        <v>0</v>
      </c>
      <c r="D24" s="17">
        <f t="shared" si="8"/>
        <v>0</v>
      </c>
      <c r="E24" s="17">
        <v>0</v>
      </c>
      <c r="F24" s="17">
        <v>0</v>
      </c>
      <c r="G24" s="17">
        <f t="shared" si="9"/>
        <v>0</v>
      </c>
      <c r="H24" s="26" t="s">
        <v>44</v>
      </c>
    </row>
    <row r="25" spans="1:8" x14ac:dyDescent="0.2">
      <c r="A25" s="30" t="s">
        <v>2</v>
      </c>
      <c r="B25" s="17">
        <v>0</v>
      </c>
      <c r="C25" s="17">
        <v>0</v>
      </c>
      <c r="D25" s="17">
        <f t="shared" si="8"/>
        <v>0</v>
      </c>
      <c r="E25" s="17">
        <v>0</v>
      </c>
      <c r="F25" s="17">
        <v>0</v>
      </c>
      <c r="G25" s="17">
        <f t="shared" si="9"/>
        <v>0</v>
      </c>
      <c r="H25" s="26" t="s">
        <v>35</v>
      </c>
    </row>
    <row r="26" spans="1:8" x14ac:dyDescent="0.2">
      <c r="A26" s="30" t="s">
        <v>3</v>
      </c>
      <c r="B26" s="17">
        <v>0</v>
      </c>
      <c r="C26" s="17">
        <v>0</v>
      </c>
      <c r="D26" s="17">
        <f t="shared" si="8"/>
        <v>0</v>
      </c>
      <c r="E26" s="17">
        <v>0</v>
      </c>
      <c r="F26" s="17">
        <v>0</v>
      </c>
      <c r="G26" s="17">
        <f t="shared" si="9"/>
        <v>0</v>
      </c>
      <c r="H26" s="26" t="s">
        <v>36</v>
      </c>
    </row>
    <row r="27" spans="1:8" x14ac:dyDescent="0.2">
      <c r="A27" s="30" t="s">
        <v>28</v>
      </c>
      <c r="B27" s="17">
        <v>0</v>
      </c>
      <c r="C27" s="17">
        <v>0</v>
      </c>
      <c r="D27" s="17">
        <f t="shared" ref="D27" si="10">B27+C27</f>
        <v>0</v>
      </c>
      <c r="E27" s="17">
        <v>0</v>
      </c>
      <c r="F27" s="17">
        <v>0</v>
      </c>
      <c r="G27" s="17">
        <f t="shared" ref="G27" si="11">F27-B27</f>
        <v>0</v>
      </c>
      <c r="H27" s="26" t="s">
        <v>37</v>
      </c>
    </row>
    <row r="28" spans="1:8" x14ac:dyDescent="0.2">
      <c r="A28" s="30" t="s">
        <v>29</v>
      </c>
      <c r="B28" s="17">
        <v>0</v>
      </c>
      <c r="C28" s="17">
        <v>0</v>
      </c>
      <c r="D28" s="17">
        <f t="shared" ref="D28:D30" si="12">B28+C28</f>
        <v>0</v>
      </c>
      <c r="E28" s="17">
        <v>0</v>
      </c>
      <c r="F28" s="17">
        <v>0</v>
      </c>
      <c r="G28" s="17">
        <f t="shared" ref="G28:G30" si="13">F28-B28</f>
        <v>0</v>
      </c>
      <c r="H28" s="26" t="s">
        <v>38</v>
      </c>
    </row>
    <row r="29" spans="1:8" ht="22.5" x14ac:dyDescent="0.2">
      <c r="A29" s="30" t="s">
        <v>30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26" t="s">
        <v>40</v>
      </c>
    </row>
    <row r="30" spans="1:8" ht="22.5" x14ac:dyDescent="0.2">
      <c r="A30" s="30" t="s">
        <v>26</v>
      </c>
      <c r="B30" s="17">
        <v>0</v>
      </c>
      <c r="C30" s="17">
        <v>0</v>
      </c>
      <c r="D30" s="17">
        <f t="shared" si="12"/>
        <v>0</v>
      </c>
      <c r="E30" s="17">
        <v>0</v>
      </c>
      <c r="F30" s="17">
        <v>0</v>
      </c>
      <c r="G30" s="17">
        <f t="shared" si="13"/>
        <v>0</v>
      </c>
      <c r="H30" s="26" t="s">
        <v>41</v>
      </c>
    </row>
    <row r="31" spans="1:8" ht="41.25" customHeight="1" x14ac:dyDescent="0.2">
      <c r="A31" s="31" t="s">
        <v>46</v>
      </c>
      <c r="B31" s="18">
        <f t="shared" ref="B31:G31" si="14">SUM(B32:B35)</f>
        <v>6637993.8399999999</v>
      </c>
      <c r="C31" s="18">
        <f t="shared" si="14"/>
        <v>200000</v>
      </c>
      <c r="D31" s="18">
        <f t="shared" si="14"/>
        <v>6837993.8399999999</v>
      </c>
      <c r="E31" s="18">
        <f t="shared" si="14"/>
        <v>6903912.29</v>
      </c>
      <c r="F31" s="18">
        <f t="shared" si="14"/>
        <v>6903912.29</v>
      </c>
      <c r="G31" s="18">
        <f t="shared" si="14"/>
        <v>265918.45000000019</v>
      </c>
      <c r="H31" s="26" t="s">
        <v>43</v>
      </c>
    </row>
    <row r="32" spans="1:8" x14ac:dyDescent="0.2">
      <c r="A32" s="30" t="s">
        <v>1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F32-B32</f>
        <v>0</v>
      </c>
      <c r="H32" s="26" t="s">
        <v>44</v>
      </c>
    </row>
    <row r="33" spans="1:8" x14ac:dyDescent="0.2">
      <c r="A33" s="30" t="s">
        <v>31</v>
      </c>
      <c r="B33" s="17">
        <v>100</v>
      </c>
      <c r="C33" s="17">
        <v>0</v>
      </c>
      <c r="D33" s="17">
        <f>B33+C33</f>
        <v>100</v>
      </c>
      <c r="E33" s="17">
        <v>54.21</v>
      </c>
      <c r="F33" s="17">
        <v>54.21</v>
      </c>
      <c r="G33" s="17">
        <f t="shared" ref="G33:G34" si="15">F33-B33</f>
        <v>-45.79</v>
      </c>
      <c r="H33" s="26" t="s">
        <v>37</v>
      </c>
    </row>
    <row r="34" spans="1:8" ht="22.5" x14ac:dyDescent="0.2">
      <c r="A34" s="30" t="s">
        <v>32</v>
      </c>
      <c r="B34" s="17">
        <v>880000</v>
      </c>
      <c r="C34" s="17">
        <v>150000</v>
      </c>
      <c r="D34" s="17">
        <f>B34+C34</f>
        <v>1030000</v>
      </c>
      <c r="E34" s="17">
        <v>1077554.25</v>
      </c>
      <c r="F34" s="17">
        <v>1077554.25</v>
      </c>
      <c r="G34" s="17">
        <f t="shared" si="15"/>
        <v>197554.25</v>
      </c>
      <c r="H34" s="26" t="s">
        <v>39</v>
      </c>
    </row>
    <row r="35" spans="1:8" ht="22.5" x14ac:dyDescent="0.2">
      <c r="A35" s="30" t="s">
        <v>26</v>
      </c>
      <c r="B35" s="17">
        <v>5757893.8399999999</v>
      </c>
      <c r="C35" s="17">
        <v>50000</v>
      </c>
      <c r="D35" s="17">
        <f>B35+C35</f>
        <v>5807893.8399999999</v>
      </c>
      <c r="E35" s="17">
        <v>5826303.8300000001</v>
      </c>
      <c r="F35" s="17">
        <v>5826303.8300000001</v>
      </c>
      <c r="G35" s="17">
        <f t="shared" ref="G35" si="16">F35-B35</f>
        <v>68409.990000000224</v>
      </c>
      <c r="H35" s="26" t="s">
        <v>41</v>
      </c>
    </row>
    <row r="36" spans="1:8" x14ac:dyDescent="0.2">
      <c r="A36" s="29" t="s">
        <v>33</v>
      </c>
      <c r="B36" s="18">
        <f t="shared" ref="B36:G36" si="17">SUM(B37)</f>
        <v>0</v>
      </c>
      <c r="C36" s="18">
        <f t="shared" si="17"/>
        <v>0</v>
      </c>
      <c r="D36" s="18">
        <f t="shared" si="17"/>
        <v>0</v>
      </c>
      <c r="E36" s="18">
        <f t="shared" si="17"/>
        <v>0</v>
      </c>
      <c r="F36" s="18">
        <f t="shared" si="17"/>
        <v>0</v>
      </c>
      <c r="G36" s="18">
        <f t="shared" si="17"/>
        <v>0</v>
      </c>
      <c r="H36" s="26" t="s">
        <v>43</v>
      </c>
    </row>
    <row r="37" spans="1:8" x14ac:dyDescent="0.2">
      <c r="A37" s="30" t="s">
        <v>6</v>
      </c>
      <c r="B37" s="17">
        <v>0</v>
      </c>
      <c r="C37" s="17">
        <v>0</v>
      </c>
      <c r="D37" s="17">
        <f>B37+C37</f>
        <v>0</v>
      </c>
      <c r="E37" s="17">
        <v>0</v>
      </c>
      <c r="F37" s="17">
        <v>0</v>
      </c>
      <c r="G37" s="17">
        <f>F37-B37</f>
        <v>0</v>
      </c>
      <c r="H37" s="26" t="s">
        <v>42</v>
      </c>
    </row>
    <row r="38" spans="1:8" x14ac:dyDescent="0.2">
      <c r="A38" s="30"/>
      <c r="B38" s="17"/>
      <c r="C38" s="17"/>
      <c r="D38" s="17"/>
      <c r="E38" s="17"/>
      <c r="F38" s="17"/>
      <c r="G38" s="17"/>
      <c r="H38" s="26"/>
    </row>
    <row r="39" spans="1:8" x14ac:dyDescent="0.2">
      <c r="A39" s="30"/>
      <c r="B39" s="17"/>
      <c r="C39" s="17"/>
      <c r="D39" s="17"/>
      <c r="E39" s="17"/>
      <c r="F39" s="17"/>
      <c r="G39" s="17"/>
      <c r="H39" s="26"/>
    </row>
    <row r="40" spans="1:8" x14ac:dyDescent="0.2">
      <c r="A40" s="30"/>
      <c r="B40" s="17"/>
      <c r="C40" s="17"/>
      <c r="D40" s="17"/>
      <c r="E40" s="17"/>
      <c r="F40" s="17"/>
      <c r="G40" s="17"/>
      <c r="H40" s="26"/>
    </row>
    <row r="41" spans="1:8" x14ac:dyDescent="0.2">
      <c r="A41" s="12" t="s">
        <v>13</v>
      </c>
      <c r="B41" s="15">
        <f t="shared" ref="B41:G41" si="18">SUM(B36+B31+B22)</f>
        <v>6637993.8399999999</v>
      </c>
      <c r="C41" s="15">
        <f t="shared" si="18"/>
        <v>200000</v>
      </c>
      <c r="D41" s="15">
        <f t="shared" si="18"/>
        <v>6837993.8399999999</v>
      </c>
      <c r="E41" s="15">
        <f t="shared" si="18"/>
        <v>6903912.29</v>
      </c>
      <c r="F41" s="15">
        <f t="shared" si="18"/>
        <v>6903912.29</v>
      </c>
      <c r="G41" s="11">
        <f t="shared" si="18"/>
        <v>265918.45000000019</v>
      </c>
      <c r="H41" s="26" t="s">
        <v>43</v>
      </c>
    </row>
    <row r="42" spans="1:8" x14ac:dyDescent="0.2">
      <c r="A42" s="20"/>
      <c r="B42" s="21"/>
      <c r="C42" s="21"/>
      <c r="D42" s="21"/>
      <c r="E42" s="22" t="s">
        <v>21</v>
      </c>
      <c r="F42" s="23"/>
      <c r="G42" s="19">
        <v>0</v>
      </c>
      <c r="H42" s="26" t="s">
        <v>43</v>
      </c>
    </row>
    <row r="43" spans="1:8" x14ac:dyDescent="0.2">
      <c r="A43" s="44" t="s">
        <v>47</v>
      </c>
      <c r="B43" s="44"/>
    </row>
    <row r="44" spans="1:8" x14ac:dyDescent="0.2">
      <c r="A44" s="44" t="s">
        <v>48</v>
      </c>
      <c r="B44" s="44" t="s">
        <v>49</v>
      </c>
    </row>
    <row r="45" spans="1:8" x14ac:dyDescent="0.2">
      <c r="A45" s="44"/>
      <c r="B45" s="44"/>
    </row>
    <row r="46" spans="1:8" x14ac:dyDescent="0.2">
      <c r="A46" s="44" t="s">
        <v>50</v>
      </c>
      <c r="B46" s="44" t="s">
        <v>51</v>
      </c>
    </row>
  </sheetData>
  <sheetProtection formatCells="0" formatColumns="0" formatRows="0" insertRows="0" autoFilter="0"/>
  <mergeCells count="5">
    <mergeCell ref="A1:G1"/>
    <mergeCell ref="B2:F2"/>
    <mergeCell ref="G2:G3"/>
    <mergeCell ref="B19:F19"/>
    <mergeCell ref="G19:G20"/>
  </mergeCells>
  <pageMargins left="0.25" right="0.25" top="0.75" bottom="0.75" header="0.3" footer="0.3"/>
  <pageSetup paperSize="9" scale="79" orientation="landscape" r:id="rId1"/>
  <ignoredErrors>
    <ignoredError sqref="B21:F21 B4:F4 H41:H42 H17:H37 H5:H14" numberStoredAsText="1"/>
    <ignoredError sqref="D17:E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2025-01-31T03:24:07Z</cp:lastPrinted>
  <dcterms:created xsi:type="dcterms:W3CDTF">2012-12-11T20:48:19Z</dcterms:created>
  <dcterms:modified xsi:type="dcterms:W3CDTF">2025-01-31T03:24:14Z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