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11970" windowHeight="960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D36" i="4"/>
  <c r="F35" i="4"/>
  <c r="F38" i="4" s="1"/>
  <c r="E35" i="4"/>
  <c r="E38" i="4" s="1"/>
  <c r="D35" i="4"/>
  <c r="C35" i="4"/>
  <c r="C38" i="4" s="1"/>
  <c r="B35" i="4"/>
  <c r="B38" i="4" s="1"/>
  <c r="G33" i="4"/>
  <c r="D33" i="4"/>
  <c r="G32" i="4"/>
  <c r="D32" i="4"/>
  <c r="G31" i="4"/>
  <c r="D31" i="4"/>
  <c r="D29" i="4" s="1"/>
  <c r="G30" i="4"/>
  <c r="D30" i="4"/>
  <c r="G29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G19" i="4" s="1"/>
  <c r="D20" i="4"/>
  <c r="D19" i="4" s="1"/>
  <c r="F19" i="4"/>
  <c r="E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  <c r="D38" i="4" l="1"/>
  <c r="G38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<sst xmlns="http://schemas.openxmlformats.org/spreadsheetml/2006/main" count="50" uniqueCount="29">
  <si>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</si>
  <si>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</si>
  <si>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</si>
  <si>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</si>
  <si>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</si>
  <si>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</si>
  <si>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</si>
  <si>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</si>
  <si>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</si>
  <si>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</si>
  <si>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</si>
  <si>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</si>
  <si>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</si>
  <si>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</si>
  <si>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</si>
  <si>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</si>
  <si>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</si>
  <si>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</si>
  <si>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</si>
  <si>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</si>
  <si>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</si>
  <si>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</si>
  <si>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</si>
  <si>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</si>
  <si>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</si>
  <si>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</si>
  <si>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</si>
  <si>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</si>
  <si>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Municipio de Uriangato Gto.
Estado Analítico de Ingresos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</si>
</sst>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4" fontId="8" fillId="0" borderId="9" xfId="8" applyNumberFormat="1" applyFont="1" applyBorder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E7" sqref="E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1" t="s">
        <v>5</v>
      </c>
      <c r="B4" s="28">
        <v>28336268.559999999</v>
      </c>
      <c r="C4" s="28">
        <v>1480000</v>
      </c>
      <c r="D4" s="28">
        <f>B4+C4</f>
        <v>29816268.559999999</v>
      </c>
      <c r="E4" s="28">
        <v>27286813.77</v>
      </c>
      <c r="F4" s="28">
        <v>27286813.809999999</v>
      </c>
      <c r="G4" s="28">
        <f>F4-B4</f>
        <v>-1049454.75</v>
      </c>
    </row>
    <row r="5" spans="1:7" x14ac:dyDescent="0.2">
      <c r="A5" s="22" t="s">
        <v>6</v>
      </c>
      <c r="B5" s="29">
        <v>0</v>
      </c>
      <c r="C5" s="29">
        <v>0</v>
      </c>
      <c r="D5" s="29">
        <f t="shared" ref="D5:D13" si="0">B5+C5</f>
        <v>0</v>
      </c>
      <c r="E5" s="29">
        <v>0</v>
      </c>
      <c r="F5" s="29">
        <v>0</v>
      </c>
      <c r="G5" s="29">
        <f t="shared" ref="G5:G13" si="1">F5-B5</f>
        <v>0</v>
      </c>
    </row>
    <row r="6" spans="1:7" x14ac:dyDescent="0.2">
      <c r="A6" s="21" t="s">
        <v>7</v>
      </c>
      <c r="B6" s="29">
        <v>710543.93</v>
      </c>
      <c r="C6" s="29">
        <v>350000</v>
      </c>
      <c r="D6" s="29">
        <f t="shared" si="0"/>
        <v>1060543.9300000002</v>
      </c>
      <c r="E6" s="29">
        <v>1107902.03</v>
      </c>
      <c r="F6" s="29">
        <v>1107902</v>
      </c>
      <c r="G6" s="29">
        <f t="shared" si="1"/>
        <v>397358.06999999995</v>
      </c>
    </row>
    <row r="7" spans="1:7" x14ac:dyDescent="0.2">
      <c r="A7" s="21" t="s">
        <v>8</v>
      </c>
      <c r="B7" s="29">
        <v>22347567.91</v>
      </c>
      <c r="C7" s="29">
        <v>1363300</v>
      </c>
      <c r="D7" s="29">
        <f t="shared" si="0"/>
        <v>23710867.91</v>
      </c>
      <c r="E7" s="29">
        <v>18903960.850000001</v>
      </c>
      <c r="F7" s="29">
        <v>18864831.449999999</v>
      </c>
      <c r="G7" s="29">
        <f t="shared" si="1"/>
        <v>-3482736.4600000009</v>
      </c>
    </row>
    <row r="8" spans="1:7" x14ac:dyDescent="0.2">
      <c r="A8" s="23" t="s">
        <v>9</v>
      </c>
      <c r="B8" s="29">
        <v>2894751.41</v>
      </c>
      <c r="C8" s="29">
        <v>615000</v>
      </c>
      <c r="D8" s="29">
        <f t="shared" si="0"/>
        <v>3509751.41</v>
      </c>
      <c r="E8" s="29">
        <v>3109958.53</v>
      </c>
      <c r="F8" s="29">
        <v>3109958.51</v>
      </c>
      <c r="G8" s="29">
        <f t="shared" si="1"/>
        <v>215207.09999999963</v>
      </c>
    </row>
    <row r="9" spans="1:7" x14ac:dyDescent="0.2">
      <c r="A9" s="22" t="s">
        <v>10</v>
      </c>
      <c r="B9" s="29">
        <v>1781006.19</v>
      </c>
      <c r="C9" s="29">
        <v>1174400</v>
      </c>
      <c r="D9" s="29">
        <f t="shared" si="0"/>
        <v>2955406.19</v>
      </c>
      <c r="E9" s="29">
        <v>2552282.7000000002</v>
      </c>
      <c r="F9" s="29">
        <v>2552282.3199999998</v>
      </c>
      <c r="G9" s="29">
        <f t="shared" si="1"/>
        <v>771276.12999999989</v>
      </c>
    </row>
    <row r="10" spans="1:7" x14ac:dyDescent="0.2">
      <c r="A10" s="21" t="s">
        <v>11</v>
      </c>
      <c r="B10" s="29">
        <v>0</v>
      </c>
      <c r="C10" s="29">
        <v>0</v>
      </c>
      <c r="D10" s="29">
        <f t="shared" si="0"/>
        <v>0</v>
      </c>
      <c r="E10" s="29">
        <v>0</v>
      </c>
      <c r="F10" s="29">
        <v>0</v>
      </c>
      <c r="G10" s="29">
        <f t="shared" si="1"/>
        <v>0</v>
      </c>
    </row>
    <row r="11" spans="1:7" ht="22.5" x14ac:dyDescent="0.2">
      <c r="A11" s="21" t="s">
        <v>18</v>
      </c>
      <c r="B11" s="29">
        <v>222696804.81999999</v>
      </c>
      <c r="C11" s="29">
        <v>17289890.02</v>
      </c>
      <c r="D11" s="29">
        <f t="shared" si="0"/>
        <v>239986694.84</v>
      </c>
      <c r="E11" s="29">
        <v>191125228.53</v>
      </c>
      <c r="F11" s="29">
        <v>191125228.53</v>
      </c>
      <c r="G11" s="29">
        <f t="shared" si="1"/>
        <v>-31571576.289999992</v>
      </c>
    </row>
    <row r="12" spans="1:7" ht="22.5" x14ac:dyDescent="0.2">
      <c r="A12" s="21" t="s">
        <v>12</v>
      </c>
      <c r="B12" s="29">
        <v>372365.37</v>
      </c>
      <c r="C12" s="29">
        <v>24634286.510000002</v>
      </c>
      <c r="D12" s="29">
        <f t="shared" si="0"/>
        <v>25006651.880000003</v>
      </c>
      <c r="E12" s="29">
        <v>8326753.9299999997</v>
      </c>
      <c r="F12" s="29">
        <v>8326753.9299999997</v>
      </c>
      <c r="G12" s="29">
        <f t="shared" si="1"/>
        <v>7954388.5599999996</v>
      </c>
    </row>
    <row r="13" spans="1:7" x14ac:dyDescent="0.2">
      <c r="A13" s="21" t="s">
        <v>13</v>
      </c>
      <c r="B13" s="29">
        <v>0</v>
      </c>
      <c r="C13" s="29">
        <v>0</v>
      </c>
      <c r="D13" s="29">
        <f t="shared" si="0"/>
        <v>0</v>
      </c>
      <c r="E13" s="29">
        <v>0</v>
      </c>
      <c r="F13" s="29">
        <v>0</v>
      </c>
      <c r="G13" s="29">
        <f t="shared" si="1"/>
        <v>0</v>
      </c>
    </row>
    <row r="14" spans="1:7" x14ac:dyDescent="0.2">
      <c r="B14" s="30"/>
      <c r="C14" s="30"/>
      <c r="D14" s="30"/>
      <c r="E14" s="30"/>
      <c r="F14" s="30"/>
      <c r="G14" s="30"/>
    </row>
    <row r="15" spans="1:7" x14ac:dyDescent="0.2">
      <c r="A15" s="7" t="s">
        <v>14</v>
      </c>
      <c r="B15" s="31">
        <f>SUM(B4:B13)</f>
        <v>279139308.19</v>
      </c>
      <c r="C15" s="31">
        <f t="shared" ref="C15:G15" si="2">SUM(C4:C13)</f>
        <v>46906876.530000001</v>
      </c>
      <c r="D15" s="31">
        <f t="shared" si="2"/>
        <v>326046184.72000003</v>
      </c>
      <c r="E15" s="31">
        <f t="shared" si="2"/>
        <v>252412900.34000003</v>
      </c>
      <c r="F15" s="32">
        <f t="shared" si="2"/>
        <v>252373770.55000001</v>
      </c>
      <c r="G15" s="33">
        <f t="shared" si="2"/>
        <v>-26765537.639999997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26">
        <v>0</v>
      </c>
    </row>
    <row r="17" spans="1:7" ht="10.5" customHeight="1" x14ac:dyDescent="0.2">
      <c r="A17" s="19"/>
      <c r="B17" s="42" t="s">
        <v>22</v>
      </c>
      <c r="C17" s="43"/>
      <c r="D17" s="43"/>
      <c r="E17" s="43"/>
      <c r="F17" s="44"/>
      <c r="G17" s="40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17" t="s">
        <v>15</v>
      </c>
      <c r="B19" s="34">
        <f t="shared" ref="B19:G19" si="3">SUM(B20+B21+B22+B23+B24+B25+B26+B27)</f>
        <v>279139308.19</v>
      </c>
      <c r="C19" s="34">
        <f t="shared" si="3"/>
        <v>46906876.530000001</v>
      </c>
      <c r="D19" s="34">
        <f t="shared" si="3"/>
        <v>326046184.72000003</v>
      </c>
      <c r="E19" s="34">
        <f t="shared" si="3"/>
        <v>252412900.34000003</v>
      </c>
      <c r="F19" s="34">
        <f t="shared" si="3"/>
        <v>252373770.55000001</v>
      </c>
      <c r="G19" s="34">
        <f t="shared" si="3"/>
        <v>-26765537.639999997</v>
      </c>
    </row>
    <row r="20" spans="1:7" x14ac:dyDescent="0.2">
      <c r="A20" s="23" t="s">
        <v>5</v>
      </c>
      <c r="B20" s="35">
        <v>28336268.559999999</v>
      </c>
      <c r="C20" s="35">
        <v>1480000</v>
      </c>
      <c r="D20" s="35">
        <f t="shared" ref="D20:D27" si="4">B20+C20</f>
        <v>29816268.559999999</v>
      </c>
      <c r="E20" s="35">
        <v>27286813.77</v>
      </c>
      <c r="F20" s="35">
        <v>27286813.809999999</v>
      </c>
      <c r="G20" s="35">
        <f t="shared" ref="G20:G27" si="5">F20-B20</f>
        <v>-1049454.75</v>
      </c>
    </row>
    <row r="21" spans="1:7" x14ac:dyDescent="0.2">
      <c r="A21" s="23" t="s">
        <v>6</v>
      </c>
      <c r="B21" s="35">
        <v>0</v>
      </c>
      <c r="C21" s="35">
        <v>0</v>
      </c>
      <c r="D21" s="35">
        <f t="shared" si="4"/>
        <v>0</v>
      </c>
      <c r="E21" s="35">
        <v>0</v>
      </c>
      <c r="F21" s="35">
        <v>0</v>
      </c>
      <c r="G21" s="35">
        <f t="shared" si="5"/>
        <v>0</v>
      </c>
    </row>
    <row r="22" spans="1:7" x14ac:dyDescent="0.2">
      <c r="A22" s="23" t="s">
        <v>7</v>
      </c>
      <c r="B22" s="35">
        <v>710543.93</v>
      </c>
      <c r="C22" s="35">
        <v>350000</v>
      </c>
      <c r="D22" s="35">
        <f t="shared" si="4"/>
        <v>1060543.9300000002</v>
      </c>
      <c r="E22" s="35">
        <v>1107902.03</v>
      </c>
      <c r="F22" s="35">
        <v>1107902</v>
      </c>
      <c r="G22" s="35">
        <f t="shared" si="5"/>
        <v>397358.06999999995</v>
      </c>
    </row>
    <row r="23" spans="1:7" x14ac:dyDescent="0.2">
      <c r="A23" s="23" t="s">
        <v>8</v>
      </c>
      <c r="B23" s="35">
        <v>22347567.91</v>
      </c>
      <c r="C23" s="35">
        <v>1363300</v>
      </c>
      <c r="D23" s="35">
        <f t="shared" si="4"/>
        <v>23710867.91</v>
      </c>
      <c r="E23" s="35">
        <v>18903960.850000001</v>
      </c>
      <c r="F23" s="35">
        <v>18864831.449999999</v>
      </c>
      <c r="G23" s="35">
        <f t="shared" si="5"/>
        <v>-3482736.4600000009</v>
      </c>
    </row>
    <row r="24" spans="1:7" x14ac:dyDescent="0.2">
      <c r="A24" s="23" t="s">
        <v>16</v>
      </c>
      <c r="B24" s="35">
        <v>2894751.41</v>
      </c>
      <c r="C24" s="35">
        <v>615000</v>
      </c>
      <c r="D24" s="35">
        <f t="shared" si="4"/>
        <v>3509751.41</v>
      </c>
      <c r="E24" s="35">
        <v>3109958.53</v>
      </c>
      <c r="F24" s="35">
        <v>3109958.51</v>
      </c>
      <c r="G24" s="35">
        <f t="shared" si="5"/>
        <v>215207.09999999963</v>
      </c>
    </row>
    <row r="25" spans="1:7" x14ac:dyDescent="0.2">
      <c r="A25" s="23" t="s">
        <v>17</v>
      </c>
      <c r="B25" s="35">
        <v>1781006.19</v>
      </c>
      <c r="C25" s="35">
        <v>1174400</v>
      </c>
      <c r="D25" s="35">
        <f t="shared" si="4"/>
        <v>2955406.19</v>
      </c>
      <c r="E25" s="35">
        <v>2552282.7000000002</v>
      </c>
      <c r="F25" s="35">
        <v>2552282.3199999998</v>
      </c>
      <c r="G25" s="35">
        <f t="shared" si="5"/>
        <v>771276.12999999989</v>
      </c>
    </row>
    <row r="26" spans="1:7" ht="22.5" x14ac:dyDescent="0.2">
      <c r="A26" s="23" t="s">
        <v>18</v>
      </c>
      <c r="B26" s="35">
        <v>222696804.81999999</v>
      </c>
      <c r="C26" s="35">
        <v>17289890.02</v>
      </c>
      <c r="D26" s="35">
        <f t="shared" si="4"/>
        <v>239986694.84</v>
      </c>
      <c r="E26" s="35">
        <v>191125228.53</v>
      </c>
      <c r="F26" s="35">
        <v>191125228.53</v>
      </c>
      <c r="G26" s="35">
        <f t="shared" si="5"/>
        <v>-31571576.289999992</v>
      </c>
    </row>
    <row r="27" spans="1:7" ht="22.5" x14ac:dyDescent="0.2">
      <c r="A27" s="23" t="s">
        <v>12</v>
      </c>
      <c r="B27" s="35">
        <v>372365.37</v>
      </c>
      <c r="C27" s="35">
        <v>24634286.510000002</v>
      </c>
      <c r="D27" s="35">
        <f t="shared" si="4"/>
        <v>25006651.880000003</v>
      </c>
      <c r="E27" s="35">
        <v>8326753.9299999997</v>
      </c>
      <c r="F27" s="35">
        <v>8326753.9299999997</v>
      </c>
      <c r="G27" s="35">
        <f t="shared" si="5"/>
        <v>7954388.5599999996</v>
      </c>
    </row>
    <row r="28" spans="1:7" x14ac:dyDescent="0.2">
      <c r="A28" s="23"/>
      <c r="B28" s="35"/>
      <c r="C28" s="35"/>
      <c r="D28" s="35"/>
      <c r="E28" s="35"/>
      <c r="F28" s="35"/>
      <c r="G28" s="35"/>
    </row>
    <row r="29" spans="1:7" ht="33.75" x14ac:dyDescent="0.2">
      <c r="A29" s="24" t="s">
        <v>21</v>
      </c>
      <c r="B29" s="36">
        <f t="shared" ref="B29:G29" si="6">SUM(B30:B33)</f>
        <v>0</v>
      </c>
      <c r="C29" s="36">
        <f t="shared" si="6"/>
        <v>0</v>
      </c>
      <c r="D29" s="36">
        <f t="shared" si="6"/>
        <v>0</v>
      </c>
      <c r="E29" s="36">
        <f t="shared" si="6"/>
        <v>0</v>
      </c>
      <c r="F29" s="36">
        <f t="shared" si="6"/>
        <v>0</v>
      </c>
      <c r="G29" s="36">
        <f t="shared" si="6"/>
        <v>0</v>
      </c>
    </row>
    <row r="30" spans="1:7" x14ac:dyDescent="0.2">
      <c r="A30" s="23" t="s">
        <v>6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3" t="s">
        <v>9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7">F31-B31</f>
        <v>0</v>
      </c>
    </row>
    <row r="32" spans="1:7" ht="22.5" x14ac:dyDescent="0.2">
      <c r="A32" s="23" t="s">
        <v>19</v>
      </c>
      <c r="B32" s="35">
        <v>0</v>
      </c>
      <c r="C32" s="35">
        <v>0</v>
      </c>
      <c r="D32" s="35">
        <f>B32+C32</f>
        <v>0</v>
      </c>
      <c r="E32" s="35">
        <v>0</v>
      </c>
      <c r="F32" s="35">
        <v>0</v>
      </c>
      <c r="G32" s="35">
        <f t="shared" si="7"/>
        <v>0</v>
      </c>
    </row>
    <row r="33" spans="1:7" ht="22.5" x14ac:dyDescent="0.2">
      <c r="A33" s="23" t="s">
        <v>12</v>
      </c>
      <c r="B33" s="35">
        <v>0</v>
      </c>
      <c r="C33" s="35">
        <v>0</v>
      </c>
      <c r="D33" s="35">
        <f>B33+C33</f>
        <v>0</v>
      </c>
      <c r="E33" s="35">
        <v>0</v>
      </c>
      <c r="F33" s="35">
        <v>0</v>
      </c>
      <c r="G33" s="35">
        <f t="shared" si="7"/>
        <v>0</v>
      </c>
    </row>
    <row r="34" spans="1:7" x14ac:dyDescent="0.2">
      <c r="A34" s="8"/>
      <c r="B34" s="35"/>
      <c r="C34" s="35"/>
      <c r="D34" s="35"/>
      <c r="E34" s="35"/>
      <c r="F34" s="35"/>
      <c r="G34" s="35"/>
    </row>
    <row r="35" spans="1:7" x14ac:dyDescent="0.2">
      <c r="A35" s="18" t="s">
        <v>13</v>
      </c>
      <c r="B35" s="36">
        <f t="shared" ref="B35:G35" si="8">SUM(B36)</f>
        <v>0</v>
      </c>
      <c r="C35" s="36">
        <f t="shared" si="8"/>
        <v>0</v>
      </c>
      <c r="D35" s="36">
        <f t="shared" si="8"/>
        <v>0</v>
      </c>
      <c r="E35" s="36">
        <f t="shared" si="8"/>
        <v>0</v>
      </c>
      <c r="F35" s="36">
        <f t="shared" si="8"/>
        <v>0</v>
      </c>
      <c r="G35" s="36">
        <f t="shared" si="8"/>
        <v>0</v>
      </c>
    </row>
    <row r="36" spans="1:7" x14ac:dyDescent="0.2">
      <c r="A36" s="23" t="s">
        <v>13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</row>
    <row r="37" spans="1:7" x14ac:dyDescent="0.2">
      <c r="A37" s="23"/>
      <c r="B37" s="35"/>
      <c r="C37" s="35"/>
      <c r="D37" s="35"/>
      <c r="E37" s="35"/>
      <c r="F37" s="35"/>
      <c r="G37" s="35"/>
    </row>
    <row r="38" spans="1:7" x14ac:dyDescent="0.2">
      <c r="A38" s="9" t="s">
        <v>14</v>
      </c>
      <c r="B38" s="31">
        <f>SUM(B35+B29+B19)</f>
        <v>279139308.19</v>
      </c>
      <c r="C38" s="31">
        <f t="shared" ref="C38:G38" si="9">SUM(C35+C29+C19)</f>
        <v>46906876.530000001</v>
      </c>
      <c r="D38" s="31">
        <f t="shared" si="9"/>
        <v>326046184.72000003</v>
      </c>
      <c r="E38" s="31">
        <f t="shared" si="9"/>
        <v>252412900.34000003</v>
      </c>
      <c r="F38" s="31">
        <f t="shared" si="9"/>
        <v>252373770.55000001</v>
      </c>
      <c r="G38" s="33">
        <f t="shared" si="9"/>
        <v>-26765537.639999997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26">
        <v>0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6aa8a68a-ab09-4ac8-a697-fdce915bc567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dcterms:created xsi:type="dcterms:W3CDTF">2012-12-11T20:48:19Z</dcterms:created>
  <dcterms:modified xsi:type="dcterms:W3CDTF">2025-10-29T19:06:37Z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