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ocuments\CUENTAS PUBLICAS\CUENTAS PUBLICAS 2025\CUENTA PÚBLICA 3ER TRIMESTRE 2025\"/>
    </mc:Choice>
  </mc:AlternateContent>
  <bookViews>
    <workbookView xWindow="-105" yWindow="-105" windowWidth="19425" windowHeight="10305"/>
  </bookViews>
  <sheets>
    <sheet name="GCP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<sst xmlns="http://schemas.openxmlformats.org/spreadsheetml/2006/main" count="64" uniqueCount="64">
  <si>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</si>
  <si>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</si>
  <si>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</si>
  <si>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</si>
  <si>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</si>
  <si>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</si>
  <si>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</si>
  <si>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</si>
  <si>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</si>
  <si>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</si>
  <si>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</si>
  <si>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</si>
  <si>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</si>
  <si>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</si>
  <si>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</si>
  <si>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</si>
  <si>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</si>
  <si>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</si>
  <si>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</si>
  <si>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</si>
  <si>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</si>
  <si>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</si>
  <si>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</si>
  <si>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</si>
  <si>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</si>
  <si>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</si>
  <si>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</si>
  <si>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</si>
  <si>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</si>
  <si>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</si>
  <si>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</si>
  <si>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</si>
  <si>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</si>
  <si>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</si>
  <si>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</si>
  <si>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</si>
  <si>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</si>
  <si>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</si>
  <si>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</si>
  <si>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</si>
  <si>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</si>
  <si>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</si>
  <si>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</si>
  <si>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</si>
  <si>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</si>
  <si>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</si>
  <si>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</si>
  <si>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</si>
  <si>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</si>
  <si>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</si>
  <si>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</si>
  <si>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</si>
  <si>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</si>
  <si>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</si>
  <si>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</si>
  <si>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</si>
  <si>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</si>
  <si>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</si>
  <si>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</si>
  <si>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</si>
  <si>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</si>
  <si>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</si>
  <si>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</si>
  <si>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Municipio de Uriangato Gto.
Gasto por Categoría Programática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</si>
</sst>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showGridLines="0" tabSelected="1" zoomScaleNormal="100" zoomScaleSheetLayoutView="90" workbookViewId="0">
      <selection activeCell="B22" sqref="B22"/>
    </sheetView>
  </sheetViews>
  <sheetFormatPr baseColWidth="10" defaultColWidth="11.42578125" defaultRowHeight="11.25" x14ac:dyDescent="0.2"/>
  <cols>
    <col min="1" max="1" width="62.42578125" style="1" customWidth="1"/>
    <col min="2" max="2" width="15.5703125" style="1" customWidth="1"/>
    <col min="3" max="3" width="18.5703125" style="1" customWidth="1"/>
    <col min="4" max="4" width="15.5703125" style="1" customWidth="1"/>
    <col min="5" max="7" width="15.5703125" style="2" customWidth="1"/>
    <col min="8" max="16384" width="11.42578125" style="1"/>
  </cols>
  <sheetData>
    <row r="1" spans="1:8" ht="50.1" customHeight="1" x14ac:dyDescent="0.2">
      <c r="A1" s="19" t="s">
        <v>63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59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5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279139308.19</v>
      </c>
      <c r="C5" s="15">
        <f t="shared" ref="C5:G5" si="0">+C6+C9+C18+C22+C25+C30</f>
        <v>82039851.409999996</v>
      </c>
      <c r="D5" s="15">
        <f t="shared" si="0"/>
        <v>361179159.5999999</v>
      </c>
      <c r="E5" s="15">
        <f t="shared" si="0"/>
        <v>163912908.75999999</v>
      </c>
      <c r="F5" s="15">
        <f t="shared" si="0"/>
        <v>154690192.77000001</v>
      </c>
      <c r="G5" s="15">
        <f t="shared" si="0"/>
        <v>197266250.84</v>
      </c>
    </row>
    <row r="6" spans="1:8" x14ac:dyDescent="0.2">
      <c r="A6" s="8" t="s">
        <v>0</v>
      </c>
      <c r="B6" s="16">
        <f>SUM(B7:B8)</f>
        <v>1013659.59</v>
      </c>
      <c r="C6" s="16">
        <f>SUM(C7:C8)</f>
        <v>10434657</v>
      </c>
      <c r="D6" s="16">
        <f t="shared" ref="D6:G6" si="1">SUM(D7:D8)</f>
        <v>11448316.59</v>
      </c>
      <c r="E6" s="16">
        <f t="shared" si="1"/>
        <v>2137280</v>
      </c>
      <c r="F6" s="16">
        <f t="shared" si="1"/>
        <v>2137280</v>
      </c>
      <c r="G6" s="16">
        <f t="shared" si="1"/>
        <v>9311036.5899999999</v>
      </c>
      <c r="H6" s="7">
        <v>0</v>
      </c>
    </row>
    <row r="7" spans="1:8" x14ac:dyDescent="0.2">
      <c r="A7" s="9" t="s">
        <v>1</v>
      </c>
      <c r="B7" s="17">
        <v>1013659.59</v>
      </c>
      <c r="C7" s="17">
        <v>10434657</v>
      </c>
      <c r="D7" s="17">
        <f>B7+C7</f>
        <v>11448316.59</v>
      </c>
      <c r="E7" s="17">
        <v>2137280</v>
      </c>
      <c r="F7" s="17">
        <v>2137280</v>
      </c>
      <c r="G7" s="17">
        <f>D7-E7</f>
        <v>9311036.5899999999</v>
      </c>
      <c r="H7" s="7" t="s">
        <v>34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35</v>
      </c>
    </row>
    <row r="9" spans="1:8" x14ac:dyDescent="0.2">
      <c r="A9" s="8" t="s">
        <v>3</v>
      </c>
      <c r="B9" s="16">
        <f>SUM(B10:B17)</f>
        <v>248127975.96000001</v>
      </c>
      <c r="C9" s="16">
        <f>SUM(C10:C17)</f>
        <v>74714119.159999996</v>
      </c>
      <c r="D9" s="16">
        <f t="shared" ref="D9:G9" si="2">SUM(D10:D17)</f>
        <v>322842095.12</v>
      </c>
      <c r="E9" s="16">
        <f t="shared" si="2"/>
        <v>146872457</v>
      </c>
      <c r="F9" s="16">
        <f t="shared" si="2"/>
        <v>137707697.40000001</v>
      </c>
      <c r="G9" s="16">
        <f t="shared" si="2"/>
        <v>175969638.12</v>
      </c>
      <c r="H9" s="7">
        <v>0</v>
      </c>
    </row>
    <row r="10" spans="1:8" x14ac:dyDescent="0.2">
      <c r="A10" s="9" t="s">
        <v>4</v>
      </c>
      <c r="B10" s="17">
        <v>208252553.68000001</v>
      </c>
      <c r="C10" s="17">
        <v>25891762.149999999</v>
      </c>
      <c r="D10" s="17">
        <f t="shared" ref="D10:D17" si="3">B10+C10</f>
        <v>234144315.83000001</v>
      </c>
      <c r="E10" s="17">
        <v>123936149.90000001</v>
      </c>
      <c r="F10" s="17">
        <v>122852007.8</v>
      </c>
      <c r="G10" s="17">
        <f t="shared" ref="G10:G17" si="4">D10-E10</f>
        <v>110208165.93000001</v>
      </c>
      <c r="H10" s="7" t="s">
        <v>36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37</v>
      </c>
    </row>
    <row r="12" spans="1:8" x14ac:dyDescent="0.2">
      <c r="A12" s="9" t="s">
        <v>6</v>
      </c>
      <c r="B12" s="17">
        <v>1486380.44</v>
      </c>
      <c r="C12" s="17">
        <v>0</v>
      </c>
      <c r="D12" s="17">
        <f t="shared" si="3"/>
        <v>1486380.44</v>
      </c>
      <c r="E12" s="17">
        <v>671343.95</v>
      </c>
      <c r="F12" s="17">
        <v>669565.37</v>
      </c>
      <c r="G12" s="17">
        <f t="shared" si="4"/>
        <v>815036.49</v>
      </c>
      <c r="H12" s="7" t="s">
        <v>38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39</v>
      </c>
    </row>
    <row r="14" spans="1:8" x14ac:dyDescent="0.2">
      <c r="A14" s="9" t="s">
        <v>8</v>
      </c>
      <c r="B14" s="17">
        <v>231949.91</v>
      </c>
      <c r="C14" s="17">
        <v>-20865</v>
      </c>
      <c r="D14" s="17">
        <f t="shared" si="3"/>
        <v>211084.91</v>
      </c>
      <c r="E14" s="17">
        <v>92943.19</v>
      </c>
      <c r="F14" s="17">
        <v>90268.19</v>
      </c>
      <c r="G14" s="17">
        <f t="shared" si="4"/>
        <v>118141.72</v>
      </c>
      <c r="H14" s="7" t="s">
        <v>40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41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42</v>
      </c>
    </row>
    <row r="17" spans="1:8" x14ac:dyDescent="0.2">
      <c r="A17" s="9" t="s">
        <v>11</v>
      </c>
      <c r="B17" s="17">
        <v>38157091.93</v>
      </c>
      <c r="C17" s="17">
        <v>48843222.009999998</v>
      </c>
      <c r="D17" s="17">
        <f t="shared" si="3"/>
        <v>87000313.939999998</v>
      </c>
      <c r="E17" s="17">
        <v>22172019.960000001</v>
      </c>
      <c r="F17" s="17">
        <v>14095856.039999999</v>
      </c>
      <c r="G17" s="17">
        <f t="shared" si="4"/>
        <v>64828293.979999997</v>
      </c>
      <c r="H17" s="7" t="s">
        <v>43</v>
      </c>
    </row>
    <row r="18" spans="1:8" x14ac:dyDescent="0.2">
      <c r="A18" s="8" t="s">
        <v>12</v>
      </c>
      <c r="B18" s="16">
        <f>SUM(B19:B21)</f>
        <v>23245509.449999999</v>
      </c>
      <c r="C18" s="16">
        <f>SUM(C19:C21)</f>
        <v>-3614776.42</v>
      </c>
      <c r="D18" s="16">
        <f t="shared" ref="D18:G18" si="5">SUM(D19:D21)</f>
        <v>19630733.029999997</v>
      </c>
      <c r="E18" s="16">
        <f t="shared" si="5"/>
        <v>10228511.640000001</v>
      </c>
      <c r="F18" s="16">
        <f t="shared" si="5"/>
        <v>10171419.57</v>
      </c>
      <c r="G18" s="16">
        <f t="shared" si="5"/>
        <v>9402221.3899999987</v>
      </c>
      <c r="H18" s="7">
        <v>0</v>
      </c>
    </row>
    <row r="19" spans="1:8" x14ac:dyDescent="0.2">
      <c r="A19" s="9" t="s">
        <v>13</v>
      </c>
      <c r="B19" s="17">
        <v>20333949.219999999</v>
      </c>
      <c r="C19" s="17">
        <v>-3614776.42</v>
      </c>
      <c r="D19" s="17">
        <f t="shared" ref="D19:D21" si="6">B19+C19</f>
        <v>16719172.799999999</v>
      </c>
      <c r="E19" s="17">
        <v>8428703.5199999996</v>
      </c>
      <c r="F19" s="17">
        <v>8377543.4100000001</v>
      </c>
      <c r="G19" s="17">
        <f t="shared" ref="G19:G21" si="7">D19-E19</f>
        <v>8290469.2799999993</v>
      </c>
      <c r="H19" s="7" t="s">
        <v>44</v>
      </c>
    </row>
    <row r="20" spans="1:8" x14ac:dyDescent="0.2">
      <c r="A20" s="9" t="s">
        <v>14</v>
      </c>
      <c r="B20" s="17">
        <v>2911560.23</v>
      </c>
      <c r="C20" s="17">
        <v>0</v>
      </c>
      <c r="D20" s="17">
        <f t="shared" si="6"/>
        <v>2911560.23</v>
      </c>
      <c r="E20" s="17">
        <v>1799808.12</v>
      </c>
      <c r="F20" s="17">
        <v>1793876.16</v>
      </c>
      <c r="G20" s="17">
        <f t="shared" si="7"/>
        <v>1111752.1099999999</v>
      </c>
      <c r="H20" s="7" t="s">
        <v>45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46</v>
      </c>
    </row>
    <row r="22" spans="1:8" x14ac:dyDescent="0.2">
      <c r="A22" s="8" t="s">
        <v>16</v>
      </c>
      <c r="B22" s="16">
        <f>SUM(B23:B24)</f>
        <v>526484.4</v>
      </c>
      <c r="C22" s="16">
        <f>SUM(C23:C24)</f>
        <v>0</v>
      </c>
      <c r="D22" s="16">
        <f t="shared" ref="D22:G22" si="8">SUM(D23:D24)</f>
        <v>526484.4</v>
      </c>
      <c r="E22" s="16">
        <f t="shared" si="8"/>
        <v>322756.96999999997</v>
      </c>
      <c r="F22" s="16">
        <f t="shared" si="8"/>
        <v>321892.65000000002</v>
      </c>
      <c r="G22" s="16">
        <f t="shared" si="8"/>
        <v>203727.43000000005</v>
      </c>
      <c r="H22" s="7">
        <v>0</v>
      </c>
    </row>
    <row r="23" spans="1:8" x14ac:dyDescent="0.2">
      <c r="A23" s="9" t="s">
        <v>17</v>
      </c>
      <c r="B23" s="17">
        <v>526484.4</v>
      </c>
      <c r="C23" s="17">
        <v>0</v>
      </c>
      <c r="D23" s="17">
        <f t="shared" ref="D23:D24" si="9">B23+C23</f>
        <v>526484.4</v>
      </c>
      <c r="E23" s="17">
        <v>322756.96999999997</v>
      </c>
      <c r="F23" s="17">
        <v>321892.65000000002</v>
      </c>
      <c r="G23" s="17">
        <f t="shared" ref="G23:G24" si="10">D23-E23</f>
        <v>203727.43000000005</v>
      </c>
      <c r="H23" s="7" t="s">
        <v>47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48</v>
      </c>
    </row>
    <row r="25" spans="1:8" x14ac:dyDescent="0.2">
      <c r="A25" s="8" t="s">
        <v>19</v>
      </c>
      <c r="B25" s="16">
        <f>SUM(B26:B29)</f>
        <v>6225678.79</v>
      </c>
      <c r="C25" s="16">
        <f>SUM(C26:C29)</f>
        <v>505851.67</v>
      </c>
      <c r="D25" s="16">
        <f t="shared" ref="D25:G25" si="11">SUM(D26:D29)</f>
        <v>6731530.46</v>
      </c>
      <c r="E25" s="16">
        <f t="shared" si="11"/>
        <v>4351903.1500000004</v>
      </c>
      <c r="F25" s="16">
        <f t="shared" si="11"/>
        <v>4351903.1500000004</v>
      </c>
      <c r="G25" s="16">
        <f t="shared" si="11"/>
        <v>2379627.3099999996</v>
      </c>
      <c r="H25" s="7">
        <v>0</v>
      </c>
    </row>
    <row r="26" spans="1:8" x14ac:dyDescent="0.2">
      <c r="A26" s="9" t="s">
        <v>20</v>
      </c>
      <c r="B26" s="17">
        <v>6225678.79</v>
      </c>
      <c r="C26" s="17">
        <v>505851.67</v>
      </c>
      <c r="D26" s="17">
        <f t="shared" ref="D26:D29" si="12">B26+C26</f>
        <v>6731530.46</v>
      </c>
      <c r="E26" s="17">
        <v>4351903.1500000004</v>
      </c>
      <c r="F26" s="17">
        <v>4351903.1500000004</v>
      </c>
      <c r="G26" s="17">
        <f t="shared" ref="G26:G29" si="13">D26-E26</f>
        <v>2379627.3099999996</v>
      </c>
      <c r="H26" s="7" t="s">
        <v>49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50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51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52</v>
      </c>
    </row>
    <row r="30" spans="1:8" x14ac:dyDescent="0.2">
      <c r="A30" s="8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53</v>
      </c>
    </row>
    <row r="32" spans="1:8" x14ac:dyDescent="0.2">
      <c r="A32" s="10" t="s">
        <v>61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54</v>
      </c>
    </row>
    <row r="33" spans="1:8" x14ac:dyDescent="0.2">
      <c r="A33" s="10" t="s">
        <v>60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55</v>
      </c>
    </row>
    <row r="34" spans="1:8" x14ac:dyDescent="0.2">
      <c r="A34" s="10" t="s">
        <v>62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56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">
      <c r="A36" s="14" t="s">
        <v>58</v>
      </c>
      <c r="B36" s="18">
        <f t="shared" ref="B36:G36" si="17">+B5+B32+B33+B34</f>
        <v>279139308.19</v>
      </c>
      <c r="C36" s="18">
        <f t="shared" si="17"/>
        <v>82039851.409999996</v>
      </c>
      <c r="D36" s="18">
        <f t="shared" si="17"/>
        <v>361179159.5999999</v>
      </c>
      <c r="E36" s="18">
        <f t="shared" si="17"/>
        <v>163912908.75999999</v>
      </c>
      <c r="F36" s="18">
        <f t="shared" si="17"/>
        <v>154690192.77000001</v>
      </c>
      <c r="G36" s="18">
        <f t="shared" si="17"/>
        <v>197266250.84</v>
      </c>
    </row>
    <row r="38" spans="1:8" x14ac:dyDescent="0.2">
      <c r="A38" s="11" t="s">
        <v>57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51181102362204722" right="0.70866141732283472" top="0.74803149606299213" bottom="0.74803149606299213" header="0.31496062992125984" footer="0.31496062992125984"/>
  <pageSetup scale="7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2025-10-27T19:06:50Z</cp:lastPrinted>
  <dcterms:created xsi:type="dcterms:W3CDTF">2012-12-11T21:13:37Z</dcterms:created>
  <dcterms:modified xsi:type="dcterms:W3CDTF">2025-10-27T19:08:52Z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