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7" i="4" l="1"/>
  <c r="P97" i="4"/>
  <c r="O97" i="4"/>
  <c r="N97" i="4"/>
  <c r="Q96" i="4"/>
  <c r="P96" i="4"/>
  <c r="O96" i="4"/>
  <c r="N96" i="4"/>
  <c r="Q95" i="4"/>
  <c r="P95" i="4"/>
  <c r="O95" i="4"/>
  <c r="N95" i="4"/>
  <c r="Q94" i="4"/>
  <c r="P94" i="4"/>
  <c r="O94" i="4"/>
  <c r="N94" i="4"/>
  <c r="Q93" i="4"/>
  <c r="P93" i="4"/>
  <c r="O93" i="4"/>
  <c r="N93" i="4"/>
  <c r="Q92" i="4"/>
  <c r="P92" i="4"/>
  <c r="O92" i="4"/>
  <c r="N92" i="4"/>
  <c r="Q91" i="4"/>
  <c r="P91" i="4"/>
  <c r="O91" i="4"/>
  <c r="N91" i="4"/>
  <c r="Q90" i="4"/>
  <c r="P90" i="4"/>
  <c r="O90" i="4"/>
  <c r="N90" i="4"/>
  <c r="Q89" i="4"/>
  <c r="P89" i="4"/>
  <c r="O89" i="4"/>
  <c r="N89" i="4"/>
  <c r="Q88" i="4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98" i="4" l="1"/>
  <c r="Q98" i="4"/>
  <c r="I98" i="4" l="1"/>
  <c r="H98" i="4"/>
  <c r="G98" i="4"/>
  <c r="N4" i="4" l="1"/>
  <c r="Q4" i="4"/>
  <c r="P4" i="4"/>
</calcChain>
</file>

<file path=xl/sharedStrings.xml><?xml version="1.0" encoding="utf-8"?>
<sst xmlns="http://schemas.openxmlformats.org/spreadsheetml/2006/main" count="681" uniqueCount="195">
  <si>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</si>
  <si>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</si>
  <si>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</si>
  <si>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</si>
  <si>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</si>
  <si>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</si>
  <si>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</si>
  <si>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</si>
  <si>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</si>
  <si>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</si>
  <si>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</si>
  <si>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</si>
  <si>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</si>
  <si>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</si>
  <si>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</si>
  <si>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</si>
  <si>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</si>
  <si>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</si>
  <si>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</si>
  <si>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</si>
  <si>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</si>
  <si>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</si>
  <si>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E0006</t>
  </si>
  <si>
    <t>ATENCION AGIL AL CIUDADANO</t>
  </si>
  <si>
    <t>5110</t>
  </si>
  <si>
    <t>BIENES MUEBLES</t>
  </si>
  <si>
    <t>SECRETARIA DEL H AYUNTAMIENTO</t>
  </si>
  <si>
    <t>31111M410050000</t>
  </si>
  <si>
    <t>E0007</t>
  </si>
  <si>
    <t>MODERNIZACION DEL SISTEMA CATASTRAL ACTUALIZADO</t>
  </si>
  <si>
    <t>DIRECCION DE CATASTRO MUNICIPAL</t>
  </si>
  <si>
    <t>31111M410070000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</si>
  <si>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</si>
  <si>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</si>
  <si>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</si>
  <si>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</si>
  <si>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</si>
  <si>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</si>
  <si>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</si>
  <si>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</si>
  <si>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</si>
  <si>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</si>
  <si>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</si>
  <si>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</si>
  <si>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</si>
  <si>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</si>
  <si>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</si>
  <si>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</si>
  <si>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</si>
  <si>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</si>
  <si>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</si>
  <si>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</si>
  <si>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</si>
  <si>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</si>
  <si>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</si>
  <si>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</si>
  <si>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</si>
  <si>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</si>
  <si>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</si>
  <si>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</si>
  <si>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E0031</t>
  </si>
  <si>
    <t>PROGRAMA PARA LA UNIVERSIDAD VIRTUAL UVEG</t>
  </si>
  <si>
    <t>DIRECCION DE EDUCACION Y CIVISMO</t>
  </si>
  <si>
    <t>31111M410220000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</si>
  <si>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</si>
  <si>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</si>
  <si>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</si>
  <si>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</si>
  <si>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</si>
  <si>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</si>
  <si>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</si>
  <si>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</si>
  <si>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E0036</t>
  </si>
  <si>
    <t>EFICIENTAR EL USO DEL RASTRO MUNICIPAL</t>
  </si>
  <si>
    <t>E0038</t>
  </si>
  <si>
    <t>MEJORAR EL MANTENIMIENTO DE LAS AREAS VERDES</t>
  </si>
  <si>
    <t>E0039</t>
  </si>
  <si>
    <t>MEJORAR LOS SERVICIOS EN EL PANTEON</t>
  </si>
  <si>
    <t>E0040</t>
  </si>
  <si>
    <t>SEGURIDAD Y BIENESTAR SOCIAL</t>
  </si>
  <si>
    <t>DIRECCION DE SEGURIDAD PUBLICA</t>
  </si>
  <si>
    <t>31111M410250000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</si>
  <si>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</si>
  <si>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</si>
  <si>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</si>
  <si>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</si>
  <si>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</si>
  <si>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</si>
  <si>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</si>
  <si>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</si>
  <si>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E0052</t>
  </si>
  <si>
    <t>ARCHIVO HISTORICO</t>
  </si>
  <si>
    <t>COORDINACION DE ARCHIVO MUNICIPAL</t>
  </si>
  <si>
    <t>31111M410300000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</si>
  <si>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</si>
  <si>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</si>
  <si>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</si>
  <si>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</si>
  <si>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</si>
  <si>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</si>
  <si>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</si>
  <si>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</si>
  <si>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</si>
  <si>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</si>
  <si>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</si>
  <si>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</si>
  <si>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</si>
  <si>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</si>
  <si>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</si>
  <si>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</si>
  <si>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</si>
  <si>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</si>
  <si>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</si>
  <si>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</si>
  <si>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</si>
  <si>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</si>
  <si>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</si>
  <si>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</si>
  <si>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</si>
  <si>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</si>
  <si>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E0004</t>
  </si>
  <si>
    <t>LEGALIDAD DE LOS INTERESES Y PATRIMONIO DEL MPIO</t>
  </si>
  <si>
    <t>5150</t>
  </si>
  <si>
    <t>SINDICO MUNICIPAL</t>
  </si>
  <si>
    <t>31111M410030000</t>
  </si>
  <si>
    <t>E0005</t>
  </si>
  <si>
    <t>PRESIDENCIA ATENCION CIUDADANA SATISFECHA</t>
  </si>
  <si>
    <t>PRESIDENCIA MUNICIPAL</t>
  </si>
  <si>
    <t>31111M410040000</t>
  </si>
  <si>
    <t>E0008</t>
  </si>
  <si>
    <t>MEJORAM D SERVICIOS INFORMATICOS Y ACTUALI DE TICS</t>
  </si>
  <si>
    <t>DIR TEC DE LA INF Y TELECOMUNICACION</t>
  </si>
  <si>
    <t>31111M410080000</t>
  </si>
  <si>
    <t>E0011</t>
  </si>
  <si>
    <t>FORT DE POLIT PUB MED PART CIUDAD EN PROG SOCIALES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</si>
  <si>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</si>
  <si>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</si>
  <si>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</si>
  <si>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</si>
  <si>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</si>
  <si>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</si>
  <si>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</si>
  <si>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</si>
  <si>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E0028</t>
  </si>
  <si>
    <t>ACCION CIVICA Y CULTURAL</t>
  </si>
  <si>
    <t>E0041</t>
  </si>
  <si>
    <t>ATENCION Y PREVENCION DE RIESGOS</t>
  </si>
  <si>
    <t>E0051</t>
  </si>
  <si>
    <t>ATN BRINDADA EN LA PROTECC DE DERECHOS DE NNA</t>
  </si>
  <si>
    <t>PROCURAD MPAL PROTECC NIÑA NIÑO ADOLESC</t>
  </si>
  <si>
    <t>31111M410290000</t>
  </si>
  <si>
    <t>5190</t>
  </si>
  <si>
    <t>E0035</t>
  </si>
  <si>
    <t>CONCIENTIZA CIUDADANOS EN SEPARACION DE DESECHOS</t>
  </si>
  <si>
    <t>E0001</t>
  </si>
  <si>
    <t>PRESIDENTE ATENCION CIUDADANA Y GUBERNAMENTAL</t>
  </si>
  <si>
    <t>5210</t>
  </si>
  <si>
    <t>PRESIDENTE MUNICIPAL</t>
  </si>
  <si>
    <t>31111M410010000</t>
  </si>
  <si>
    <t>5230</t>
  </si>
  <si>
    <t/>
  </si>
  <si>
    <t>5310</t>
  </si>
  <si>
    <t>5410</t>
  </si>
  <si>
    <t>5490</t>
  </si>
  <si>
    <t>5620</t>
  </si>
  <si>
    <t>E0034</t>
  </si>
  <si>
    <t>ALUMBRADO PUBLICO DEL MUNICIPIO EN BUEN ESTADO</t>
  </si>
  <si>
    <t>5630</t>
  </si>
  <si>
    <t>E0002</t>
  </si>
  <si>
    <t>VIGILAR ACUERDOS DEL AYUNTAMIENTO</t>
  </si>
  <si>
    <t>5640</t>
  </si>
  <si>
    <t>REGIDORES MUNICIPALES</t>
  </si>
  <si>
    <t>31111M410020000</t>
  </si>
  <si>
    <t>5650</t>
  </si>
  <si>
    <t>5670</t>
  </si>
  <si>
    <t>E0037</t>
  </si>
  <si>
    <t>PROMOVER EL USO DE AGUA TRATADA</t>
  </si>
  <si>
    <t>K0001</t>
  </si>
  <si>
    <t>INFRAESTRUCTURA URBANA OBRAS POR ADMINISTRACION</t>
  </si>
  <si>
    <t>5690</t>
  </si>
  <si>
    <t>K000501</t>
  </si>
  <si>
    <t>INFRAESTRUCTURA DE OBRA PAVIMENTACIONES ZONA URBAN</t>
  </si>
  <si>
    <t>6120</t>
  </si>
  <si>
    <t>OBRA</t>
  </si>
  <si>
    <t>6140</t>
  </si>
  <si>
    <t>K000201</t>
  </si>
  <si>
    <t>AMPLIACIÓN DE CENTRO NUEVO COMIENZO LA HUERTA LA J</t>
  </si>
  <si>
    <t>K000301</t>
  </si>
  <si>
    <t>INFRAESTRUCTURA DE OBRA DRENAJES ZONA URBANA</t>
  </si>
  <si>
    <t>K000502</t>
  </si>
  <si>
    <t>INFRAESTRUCTURA DE OBRA PAVIMENTACIONES ZONA RURAL</t>
  </si>
  <si>
    <t>K000601</t>
  </si>
  <si>
    <t>INFRAESTRUCTURA DE OBRA CAMINOS RURALES</t>
  </si>
  <si>
    <t>6150</t>
  </si>
  <si>
    <t>Municipio de Uriangato Gto.
Programas y Proyectos de Inversión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</si>
</sst>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workbookViewId="0">
      <selection activeCell="A9" sqref="A9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194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24618.41</v>
      </c>
      <c r="H4" s="13">
        <v>24618.41</v>
      </c>
      <c r="I4" s="13">
        <v>1999</v>
      </c>
      <c r="J4" s="5"/>
      <c r="K4" s="5"/>
      <c r="L4" s="5"/>
      <c r="M4" s="8" t="s">
        <v>17</v>
      </c>
      <c r="N4" s="7">
        <f>IF(G4&gt;0,I4/G4,0)</f>
        <v>8.1199395086847606E-2</v>
      </c>
      <c r="O4" s="7">
        <f>IF(H4&gt;0,I4/H4,0)</f>
        <v>8.1199395086847606E-2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20000</v>
      </c>
      <c r="H5" s="13">
        <v>20000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6500</v>
      </c>
      <c r="H6" s="13">
        <v>1500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3">
        <v>15000</v>
      </c>
      <c r="H7" s="13">
        <v>3000</v>
      </c>
      <c r="I7" s="13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3">
        <v>6000</v>
      </c>
      <c r="H8" s="13">
        <v>6000</v>
      </c>
      <c r="I8" s="13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3">
        <v>20000</v>
      </c>
      <c r="H9" s="13">
        <v>20000</v>
      </c>
      <c r="I9" s="13">
        <v>19500.009999999998</v>
      </c>
      <c r="J9" s="5"/>
      <c r="K9" s="5"/>
      <c r="L9" s="5"/>
      <c r="M9" s="8" t="s">
        <v>17</v>
      </c>
      <c r="N9" s="7">
        <f>IF(G9&gt;0,I9/G9,0)</f>
        <v>0.97500049999999994</v>
      </c>
      <c r="O9" s="7">
        <f>IF(H9&gt;0,I9/H9,0)</f>
        <v>0.97500049999999994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3">
        <v>35000</v>
      </c>
      <c r="H10" s="13">
        <v>35000</v>
      </c>
      <c r="I10" s="13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3">
        <v>5000</v>
      </c>
      <c r="H11" s="13">
        <v>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56</v>
      </c>
      <c r="B12" s="10" t="s">
        <v>57</v>
      </c>
      <c r="C12" s="10" t="s">
        <v>24</v>
      </c>
      <c r="D12" s="10" t="s">
        <v>25</v>
      </c>
      <c r="E12" s="10" t="s">
        <v>59</v>
      </c>
      <c r="F12" s="10" t="s">
        <v>58</v>
      </c>
      <c r="G12" s="13">
        <v>20000</v>
      </c>
      <c r="H12" s="13">
        <v>6000</v>
      </c>
      <c r="I12" s="13">
        <v>6000</v>
      </c>
      <c r="J12" s="5"/>
      <c r="K12" s="5"/>
      <c r="L12" s="5"/>
      <c r="M12" s="8" t="s">
        <v>17</v>
      </c>
      <c r="N12" s="7">
        <f>IF(G12&gt;0,I12/G12,0)</f>
        <v>0.3</v>
      </c>
      <c r="O12" s="7">
        <f>IF(H12&gt;0,I12/H12,0)</f>
        <v>1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60</v>
      </c>
      <c r="B13" s="10" t="s">
        <v>61</v>
      </c>
      <c r="C13" s="10" t="s">
        <v>24</v>
      </c>
      <c r="D13" s="10" t="s">
        <v>25</v>
      </c>
      <c r="E13" s="10" t="s">
        <v>63</v>
      </c>
      <c r="F13" s="10" t="s">
        <v>62</v>
      </c>
      <c r="G13" s="13">
        <v>5000</v>
      </c>
      <c r="H13" s="13">
        <v>5000</v>
      </c>
      <c r="I13" s="13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64</v>
      </c>
      <c r="B14" s="10" t="s">
        <v>65</v>
      </c>
      <c r="C14" s="10" t="s">
        <v>24</v>
      </c>
      <c r="D14" s="10" t="s">
        <v>25</v>
      </c>
      <c r="E14" s="10" t="s">
        <v>67</v>
      </c>
      <c r="F14" s="10" t="s">
        <v>66</v>
      </c>
      <c r="G14" s="13">
        <v>10000</v>
      </c>
      <c r="H14" s="13">
        <v>14000</v>
      </c>
      <c r="I14" s="13">
        <v>10000</v>
      </c>
      <c r="J14" s="5"/>
      <c r="K14" s="5"/>
      <c r="L14" s="5"/>
      <c r="M14" s="8" t="s">
        <v>17</v>
      </c>
      <c r="N14" s="7">
        <f>IF(G14&gt;0,I14/G14,0)</f>
        <v>1</v>
      </c>
      <c r="O14" s="7">
        <f>IF(H14&gt;0,I14/H14,0)</f>
        <v>0.7142857142857143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68</v>
      </c>
      <c r="B15" s="10" t="s">
        <v>69</v>
      </c>
      <c r="C15" s="10" t="s">
        <v>24</v>
      </c>
      <c r="D15" s="10" t="s">
        <v>25</v>
      </c>
      <c r="E15" s="10" t="s">
        <v>71</v>
      </c>
      <c r="F15" s="10" t="s">
        <v>70</v>
      </c>
      <c r="G15" s="13">
        <v>15000</v>
      </c>
      <c r="H15" s="13">
        <v>15000</v>
      </c>
      <c r="I15" s="13">
        <v>5500</v>
      </c>
      <c r="J15" s="5"/>
      <c r="K15" s="5"/>
      <c r="L15" s="5"/>
      <c r="M15" s="8" t="s">
        <v>17</v>
      </c>
      <c r="N15" s="7">
        <f>IF(G15&gt;0,I15/G15,0)</f>
        <v>0.36666666666666664</v>
      </c>
      <c r="O15" s="7">
        <f>IF(H15&gt;0,I15/H15,0)</f>
        <v>0.36666666666666664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72</v>
      </c>
      <c r="B16" s="10" t="s">
        <v>73</v>
      </c>
      <c r="C16" s="10" t="s">
        <v>24</v>
      </c>
      <c r="D16" s="10" t="s">
        <v>25</v>
      </c>
      <c r="E16" s="10" t="s">
        <v>71</v>
      </c>
      <c r="F16" s="10" t="s">
        <v>70</v>
      </c>
      <c r="G16" s="13">
        <v>20000</v>
      </c>
      <c r="H16" s="13">
        <v>20000</v>
      </c>
      <c r="I16" s="13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25">
      <c r="A17" s="10" t="s">
        <v>74</v>
      </c>
      <c r="B17" s="10" t="s">
        <v>75</v>
      </c>
      <c r="C17" s="10" t="s">
        <v>24</v>
      </c>
      <c r="D17" s="10" t="s">
        <v>25</v>
      </c>
      <c r="E17" s="10" t="s">
        <v>71</v>
      </c>
      <c r="F17" s="10" t="s">
        <v>70</v>
      </c>
      <c r="G17" s="13">
        <v>15000</v>
      </c>
      <c r="H17" s="13">
        <v>15000</v>
      </c>
      <c r="I17" s="13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25">
      <c r="A18" s="10" t="s">
        <v>76</v>
      </c>
      <c r="B18" s="10" t="s">
        <v>77</v>
      </c>
      <c r="C18" s="10" t="s">
        <v>24</v>
      </c>
      <c r="D18" s="10" t="s">
        <v>25</v>
      </c>
      <c r="E18" s="10" t="s">
        <v>71</v>
      </c>
      <c r="F18" s="10" t="s">
        <v>70</v>
      </c>
      <c r="G18" s="13">
        <v>15000</v>
      </c>
      <c r="H18" s="13">
        <v>15000</v>
      </c>
      <c r="I18" s="13">
        <v>9960</v>
      </c>
      <c r="J18" s="5"/>
      <c r="K18" s="5"/>
      <c r="L18" s="5"/>
      <c r="M18" s="8" t="s">
        <v>17</v>
      </c>
      <c r="N18" s="7">
        <f>IF(G18&gt;0,I18/G18,0)</f>
        <v>0.66400000000000003</v>
      </c>
      <c r="O18" s="7">
        <f>IF(H18&gt;0,I18/H18,0)</f>
        <v>0.66400000000000003</v>
      </c>
      <c r="P18" s="6">
        <f>IF(J18=0,0,L18/J18)</f>
        <v>0</v>
      </c>
      <c r="Q18" s="6">
        <f>IF(L18=0,0,L18/K18)</f>
        <v>0</v>
      </c>
    </row>
    <row r="19" spans="1:17" x14ac:dyDescent="0.25">
      <c r="A19" s="10" t="s">
        <v>78</v>
      </c>
      <c r="B19" s="10" t="s">
        <v>79</v>
      </c>
      <c r="C19" s="10" t="s">
        <v>24</v>
      </c>
      <c r="D19" s="10" t="s">
        <v>25</v>
      </c>
      <c r="E19" s="10" t="s">
        <v>81</v>
      </c>
      <c r="F19" s="10" t="s">
        <v>80</v>
      </c>
      <c r="G19" s="13">
        <v>0</v>
      </c>
      <c r="H19" s="13">
        <v>246000</v>
      </c>
      <c r="I19" s="13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25">
      <c r="A20" s="10" t="s">
        <v>82</v>
      </c>
      <c r="B20" s="10" t="s">
        <v>83</v>
      </c>
      <c r="C20" s="10" t="s">
        <v>24</v>
      </c>
      <c r="D20" s="10" t="s">
        <v>25</v>
      </c>
      <c r="E20" s="10" t="s">
        <v>85</v>
      </c>
      <c r="F20" s="10" t="s">
        <v>84</v>
      </c>
      <c r="G20" s="13">
        <v>10000</v>
      </c>
      <c r="H20" s="13">
        <v>1000</v>
      </c>
      <c r="I20" s="13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25">
      <c r="A21" s="10" t="s">
        <v>86</v>
      </c>
      <c r="B21" s="10" t="s">
        <v>87</v>
      </c>
      <c r="C21" s="10" t="s">
        <v>24</v>
      </c>
      <c r="D21" s="10" t="s">
        <v>25</v>
      </c>
      <c r="E21" s="10" t="s">
        <v>89</v>
      </c>
      <c r="F21" s="10" t="s">
        <v>88</v>
      </c>
      <c r="G21" s="13">
        <v>6000</v>
      </c>
      <c r="H21" s="13">
        <v>6000</v>
      </c>
      <c r="I21" s="13">
        <v>5650</v>
      </c>
      <c r="J21" s="5"/>
      <c r="K21" s="5"/>
      <c r="L21" s="5"/>
      <c r="M21" s="8" t="s">
        <v>17</v>
      </c>
      <c r="N21" s="7">
        <f>IF(G21&gt;0,I21/G21,0)</f>
        <v>0.94166666666666665</v>
      </c>
      <c r="O21" s="7">
        <f>IF(H21&gt;0,I21/H21,0)</f>
        <v>0.94166666666666665</v>
      </c>
      <c r="P21" s="6">
        <f>IF(J21=0,0,L21/J21)</f>
        <v>0</v>
      </c>
      <c r="Q21" s="6">
        <f>IF(L21=0,0,L21/K21)</f>
        <v>0</v>
      </c>
    </row>
    <row r="22" spans="1:17" x14ac:dyDescent="0.25">
      <c r="A22" s="10" t="s">
        <v>90</v>
      </c>
      <c r="B22" s="10" t="s">
        <v>91</v>
      </c>
      <c r="C22" s="10" t="s">
        <v>24</v>
      </c>
      <c r="D22" s="10" t="s">
        <v>25</v>
      </c>
      <c r="E22" s="10" t="s">
        <v>93</v>
      </c>
      <c r="F22" s="10" t="s">
        <v>92</v>
      </c>
      <c r="G22" s="13">
        <v>0</v>
      </c>
      <c r="H22" s="13">
        <v>3000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25">
      <c r="A23" s="10" t="s">
        <v>94</v>
      </c>
      <c r="B23" s="10" t="s">
        <v>95</v>
      </c>
      <c r="C23" s="10" t="s">
        <v>24</v>
      </c>
      <c r="D23" s="10" t="s">
        <v>25</v>
      </c>
      <c r="E23" s="10" t="s">
        <v>35</v>
      </c>
      <c r="F23" s="10" t="s">
        <v>34</v>
      </c>
      <c r="G23" s="13">
        <v>6847</v>
      </c>
      <c r="H23" s="13">
        <v>6847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25">
      <c r="A24" s="10" t="s">
        <v>96</v>
      </c>
      <c r="B24" s="10" t="s">
        <v>97</v>
      </c>
      <c r="C24" s="10" t="s">
        <v>24</v>
      </c>
      <c r="D24" s="10" t="s">
        <v>25</v>
      </c>
      <c r="E24" s="10" t="s">
        <v>99</v>
      </c>
      <c r="F24" s="10" t="s">
        <v>98</v>
      </c>
      <c r="G24" s="13">
        <v>30000</v>
      </c>
      <c r="H24" s="13">
        <v>30000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25">
      <c r="A25" s="10" t="s">
        <v>100</v>
      </c>
      <c r="B25" s="10" t="s">
        <v>101</v>
      </c>
      <c r="C25" s="10" t="s">
        <v>24</v>
      </c>
      <c r="D25" s="10" t="s">
        <v>25</v>
      </c>
      <c r="E25" s="10" t="s">
        <v>103</v>
      </c>
      <c r="F25" s="10" t="s">
        <v>102</v>
      </c>
      <c r="G25" s="13">
        <v>10000</v>
      </c>
      <c r="H25" s="13">
        <v>10000</v>
      </c>
      <c r="I25" s="13">
        <v>6400</v>
      </c>
      <c r="J25" s="5"/>
      <c r="K25" s="5"/>
      <c r="L25" s="5"/>
      <c r="M25" s="8" t="s">
        <v>17</v>
      </c>
      <c r="N25" s="7">
        <f>IF(G25&gt;0,I25/G25,0)</f>
        <v>0.64</v>
      </c>
      <c r="O25" s="7">
        <f>IF(H25&gt;0,I25/H25,0)</f>
        <v>0.64</v>
      </c>
      <c r="P25" s="6">
        <f>IF(J25=0,0,L25/J25)</f>
        <v>0</v>
      </c>
      <c r="Q25" s="6">
        <f>IF(L25=0,0,L25/K25)</f>
        <v>0</v>
      </c>
    </row>
    <row r="26" spans="1:17" x14ac:dyDescent="0.25">
      <c r="A26" s="10" t="s">
        <v>104</v>
      </c>
      <c r="B26" s="10" t="s">
        <v>105</v>
      </c>
      <c r="C26" s="10" t="s">
        <v>24</v>
      </c>
      <c r="D26" s="10" t="s">
        <v>25</v>
      </c>
      <c r="E26" s="10" t="s">
        <v>107</v>
      </c>
      <c r="F26" s="10" t="s">
        <v>106</v>
      </c>
      <c r="G26" s="13">
        <v>12000</v>
      </c>
      <c r="H26" s="13">
        <v>12000</v>
      </c>
      <c r="I26" s="13">
        <v>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</v>
      </c>
      <c r="P26" s="6">
        <f>IF(J26=0,0,L26/J26)</f>
        <v>0</v>
      </c>
      <c r="Q26" s="6">
        <f>IF(L26=0,0,L26/K26)</f>
        <v>0</v>
      </c>
    </row>
    <row r="27" spans="1:17" x14ac:dyDescent="0.25">
      <c r="A27" s="10" t="s">
        <v>108</v>
      </c>
      <c r="B27" s="10" t="s">
        <v>109</v>
      </c>
      <c r="C27" s="10" t="s">
        <v>24</v>
      </c>
      <c r="D27" s="10" t="s">
        <v>25</v>
      </c>
      <c r="E27" s="10" t="s">
        <v>111</v>
      </c>
      <c r="F27" s="10" t="s">
        <v>110</v>
      </c>
      <c r="G27" s="13">
        <v>50000</v>
      </c>
      <c r="H27" s="13">
        <v>50000</v>
      </c>
      <c r="I27" s="13">
        <v>8004</v>
      </c>
      <c r="J27" s="5"/>
      <c r="K27" s="5"/>
      <c r="L27" s="5"/>
      <c r="M27" s="8" t="s">
        <v>17</v>
      </c>
      <c r="N27" s="7">
        <f>IF(G27&gt;0,I27/G27,0)</f>
        <v>0.16008</v>
      </c>
      <c r="O27" s="7">
        <f>IF(H27&gt;0,I27/H27,0)</f>
        <v>0.16008</v>
      </c>
      <c r="P27" s="6">
        <f>IF(J27=0,0,L27/J27)</f>
        <v>0</v>
      </c>
      <c r="Q27" s="6">
        <f>IF(L27=0,0,L27/K27)</f>
        <v>0</v>
      </c>
    </row>
    <row r="28" spans="1:17" x14ac:dyDescent="0.25">
      <c r="A28" s="10" t="s">
        <v>112</v>
      </c>
      <c r="B28" s="10" t="s">
        <v>113</v>
      </c>
      <c r="C28" s="10" t="s">
        <v>24</v>
      </c>
      <c r="D28" s="10" t="s">
        <v>25</v>
      </c>
      <c r="E28" s="10" t="s">
        <v>115</v>
      </c>
      <c r="F28" s="10" t="s">
        <v>114</v>
      </c>
      <c r="G28" s="13">
        <v>7417.7</v>
      </c>
      <c r="H28" s="13">
        <v>7417.7</v>
      </c>
      <c r="I28" s="13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25">
      <c r="A29" s="10" t="s">
        <v>116</v>
      </c>
      <c r="B29" s="10" t="s">
        <v>117</v>
      </c>
      <c r="C29" s="10" t="s">
        <v>24</v>
      </c>
      <c r="D29" s="10" t="s">
        <v>25</v>
      </c>
      <c r="E29" s="10" t="s">
        <v>119</v>
      </c>
      <c r="F29" s="10" t="s">
        <v>118</v>
      </c>
      <c r="G29" s="13">
        <v>24600</v>
      </c>
      <c r="H29" s="13">
        <v>24600</v>
      </c>
      <c r="I29" s="13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25">
      <c r="A30" s="10" t="s">
        <v>120</v>
      </c>
      <c r="B30" s="10" t="s">
        <v>121</v>
      </c>
      <c r="C30" s="10" t="s">
        <v>122</v>
      </c>
      <c r="D30" s="10" t="s">
        <v>25</v>
      </c>
      <c r="E30" s="10" t="s">
        <v>124</v>
      </c>
      <c r="F30" s="10" t="s">
        <v>123</v>
      </c>
      <c r="G30" s="13">
        <v>20000</v>
      </c>
      <c r="H30" s="13">
        <v>20000</v>
      </c>
      <c r="I30" s="13">
        <v>8150</v>
      </c>
      <c r="J30" s="5"/>
      <c r="K30" s="5"/>
      <c r="L30" s="5"/>
      <c r="M30" s="8" t="s">
        <v>17</v>
      </c>
      <c r="N30" s="7">
        <f>IF(G30&gt;0,I30/G30,0)</f>
        <v>0.40749999999999997</v>
      </c>
      <c r="O30" s="7">
        <f>IF(H30&gt;0,I30/H30,0)</f>
        <v>0.40749999999999997</v>
      </c>
      <c r="P30" s="6">
        <f>IF(J30=0,0,L30/J30)</f>
        <v>0</v>
      </c>
      <c r="Q30" s="6">
        <f>IF(L30=0,0,L30/K30)</f>
        <v>0</v>
      </c>
    </row>
    <row r="31" spans="1:17" x14ac:dyDescent="0.25">
      <c r="A31" s="10" t="s">
        <v>125</v>
      </c>
      <c r="B31" s="10" t="s">
        <v>126</v>
      </c>
      <c r="C31" s="10" t="s">
        <v>122</v>
      </c>
      <c r="D31" s="10" t="s">
        <v>25</v>
      </c>
      <c r="E31" s="10" t="s">
        <v>128</v>
      </c>
      <c r="F31" s="10" t="s">
        <v>127</v>
      </c>
      <c r="G31" s="13">
        <v>50000</v>
      </c>
      <c r="H31" s="13">
        <v>50000</v>
      </c>
      <c r="I31" s="13">
        <v>42194</v>
      </c>
      <c r="J31" s="5"/>
      <c r="K31" s="5"/>
      <c r="L31" s="5"/>
      <c r="M31" s="8" t="s">
        <v>17</v>
      </c>
      <c r="N31" s="7">
        <f>IF(G31&gt;0,I31/G31,0)</f>
        <v>0.84387999999999996</v>
      </c>
      <c r="O31" s="7">
        <f>IF(H31&gt;0,I31/H31,0)</f>
        <v>0.84387999999999996</v>
      </c>
      <c r="P31" s="6">
        <f>IF(J31=0,0,L31/J31)</f>
        <v>0</v>
      </c>
      <c r="Q31" s="6">
        <f>IF(L31=0,0,L31/K31)</f>
        <v>0</v>
      </c>
    </row>
    <row r="32" spans="1:17" x14ac:dyDescent="0.25">
      <c r="A32" s="10" t="s">
        <v>22</v>
      </c>
      <c r="B32" s="10" t="s">
        <v>23</v>
      </c>
      <c r="C32" s="10" t="s">
        <v>122</v>
      </c>
      <c r="D32" s="10" t="s">
        <v>25</v>
      </c>
      <c r="E32" s="10" t="s">
        <v>27</v>
      </c>
      <c r="F32" s="10" t="s">
        <v>26</v>
      </c>
      <c r="G32" s="13">
        <v>50000</v>
      </c>
      <c r="H32" s="13">
        <v>48000</v>
      </c>
      <c r="I32" s="13">
        <v>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0</v>
      </c>
      <c r="P32" s="6">
        <f>IF(J32=0,0,L32/J32)</f>
        <v>0</v>
      </c>
      <c r="Q32" s="6">
        <f>IF(L32=0,0,L32/K32)</f>
        <v>0</v>
      </c>
    </row>
    <row r="33" spans="1:17" x14ac:dyDescent="0.25">
      <c r="A33" s="10" t="s">
        <v>28</v>
      </c>
      <c r="B33" s="10" t="s">
        <v>29</v>
      </c>
      <c r="C33" s="10" t="s">
        <v>122</v>
      </c>
      <c r="D33" s="10" t="s">
        <v>25</v>
      </c>
      <c r="E33" s="10" t="s">
        <v>31</v>
      </c>
      <c r="F33" s="10" t="s">
        <v>30</v>
      </c>
      <c r="G33" s="13">
        <v>28000</v>
      </c>
      <c r="H33" s="13">
        <v>28000</v>
      </c>
      <c r="I33" s="13">
        <v>0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</v>
      </c>
      <c r="P33" s="6">
        <f>IF(J33=0,0,L33/J33)</f>
        <v>0</v>
      </c>
      <c r="Q33" s="6">
        <f>IF(L33=0,0,L33/K33)</f>
        <v>0</v>
      </c>
    </row>
    <row r="34" spans="1:17" x14ac:dyDescent="0.25">
      <c r="A34" s="10" t="s">
        <v>129</v>
      </c>
      <c r="B34" s="10" t="s">
        <v>130</v>
      </c>
      <c r="C34" s="10" t="s">
        <v>122</v>
      </c>
      <c r="D34" s="10" t="s">
        <v>25</v>
      </c>
      <c r="E34" s="10" t="s">
        <v>132</v>
      </c>
      <c r="F34" s="10" t="s">
        <v>131</v>
      </c>
      <c r="G34" s="13">
        <v>64667.7</v>
      </c>
      <c r="H34" s="13">
        <v>64667.7</v>
      </c>
      <c r="I34" s="13">
        <v>18150</v>
      </c>
      <c r="J34" s="5"/>
      <c r="K34" s="5"/>
      <c r="L34" s="5"/>
      <c r="M34" s="8" t="s">
        <v>17</v>
      </c>
      <c r="N34" s="7">
        <f>IF(G34&gt;0,I34/G34,0)</f>
        <v>0.28066561822981179</v>
      </c>
      <c r="O34" s="7">
        <f>IF(H34&gt;0,I34/H34,0)</f>
        <v>0.28066561822981179</v>
      </c>
      <c r="P34" s="6">
        <f>IF(J34=0,0,L34/J34)</f>
        <v>0</v>
      </c>
      <c r="Q34" s="6">
        <f>IF(L34=0,0,L34/K34)</f>
        <v>0</v>
      </c>
    </row>
    <row r="35" spans="1:17" x14ac:dyDescent="0.25">
      <c r="A35" s="10" t="s">
        <v>32</v>
      </c>
      <c r="B35" s="10" t="s">
        <v>33</v>
      </c>
      <c r="C35" s="10" t="s">
        <v>122</v>
      </c>
      <c r="D35" s="10" t="s">
        <v>25</v>
      </c>
      <c r="E35" s="10" t="s">
        <v>35</v>
      </c>
      <c r="F35" s="10" t="s">
        <v>34</v>
      </c>
      <c r="G35" s="13">
        <v>22425.55</v>
      </c>
      <c r="H35" s="13">
        <v>37425.550000000003</v>
      </c>
      <c r="I35" s="13">
        <v>4986.26</v>
      </c>
      <c r="J35" s="5"/>
      <c r="K35" s="5"/>
      <c r="L35" s="5"/>
      <c r="M35" s="8" t="s">
        <v>17</v>
      </c>
      <c r="N35" s="7">
        <f>IF(G35&gt;0,I35/G35,0)</f>
        <v>0.22234727799318191</v>
      </c>
      <c r="O35" s="7">
        <f>IF(H35&gt;0,I35/H35,0)</f>
        <v>0.13323144215649468</v>
      </c>
      <c r="P35" s="6">
        <f>IF(J35=0,0,L35/J35)</f>
        <v>0</v>
      </c>
      <c r="Q35" s="6">
        <f>IF(L35=0,0,L35/K35)</f>
        <v>0</v>
      </c>
    </row>
    <row r="36" spans="1:17" x14ac:dyDescent="0.25">
      <c r="A36" s="10" t="s">
        <v>133</v>
      </c>
      <c r="B36" s="10" t="s">
        <v>134</v>
      </c>
      <c r="C36" s="10" t="s">
        <v>122</v>
      </c>
      <c r="D36" s="10" t="s">
        <v>25</v>
      </c>
      <c r="E36" s="10" t="s">
        <v>43</v>
      </c>
      <c r="F36" s="10" t="s">
        <v>42</v>
      </c>
      <c r="G36" s="13">
        <v>0</v>
      </c>
      <c r="H36" s="13">
        <v>78820</v>
      </c>
      <c r="I36" s="13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25">
      <c r="A37" s="10" t="s">
        <v>40</v>
      </c>
      <c r="B37" s="10" t="s">
        <v>41</v>
      </c>
      <c r="C37" s="10" t="s">
        <v>122</v>
      </c>
      <c r="D37" s="10" t="s">
        <v>25</v>
      </c>
      <c r="E37" s="10" t="s">
        <v>43</v>
      </c>
      <c r="F37" s="10" t="s">
        <v>42</v>
      </c>
      <c r="G37" s="13">
        <v>8633.42</v>
      </c>
      <c r="H37" s="13">
        <v>8633.42</v>
      </c>
      <c r="I37" s="13">
        <v>0</v>
      </c>
      <c r="J37" s="5"/>
      <c r="K37" s="5"/>
      <c r="L37" s="5"/>
      <c r="M37" s="8" t="s">
        <v>17</v>
      </c>
      <c r="N37" s="7">
        <f>IF(G37&gt;0,I37/G37,0)</f>
        <v>0</v>
      </c>
      <c r="O37" s="7">
        <f>IF(H37&gt;0,I37/H37,0)</f>
        <v>0</v>
      </c>
      <c r="P37" s="6">
        <f>IF(J37=0,0,L37/J37)</f>
        <v>0</v>
      </c>
      <c r="Q37" s="6">
        <f>IF(L37=0,0,L37/K37)</f>
        <v>0</v>
      </c>
    </row>
    <row r="38" spans="1:17" x14ac:dyDescent="0.25">
      <c r="A38" s="10" t="s">
        <v>135</v>
      </c>
      <c r="B38" s="10" t="s">
        <v>136</v>
      </c>
      <c r="C38" s="10" t="s">
        <v>122</v>
      </c>
      <c r="D38" s="10" t="s">
        <v>25</v>
      </c>
      <c r="E38" s="10" t="s">
        <v>138</v>
      </c>
      <c r="F38" s="10" t="s">
        <v>137</v>
      </c>
      <c r="G38" s="13">
        <v>14700</v>
      </c>
      <c r="H38" s="13">
        <v>0</v>
      </c>
      <c r="I38" s="13">
        <v>0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0</v>
      </c>
      <c r="P38" s="6">
        <f>IF(J38=0,0,L38/J38)</f>
        <v>0</v>
      </c>
      <c r="Q38" s="6">
        <f>IF(L38=0,0,L38/K38)</f>
        <v>0</v>
      </c>
    </row>
    <row r="39" spans="1:17" x14ac:dyDescent="0.25">
      <c r="A39" s="10" t="s">
        <v>139</v>
      </c>
      <c r="B39" s="10" t="s">
        <v>140</v>
      </c>
      <c r="C39" s="10" t="s">
        <v>122</v>
      </c>
      <c r="D39" s="10" t="s">
        <v>25</v>
      </c>
      <c r="E39" s="10" t="s">
        <v>47</v>
      </c>
      <c r="F39" s="10" t="s">
        <v>46</v>
      </c>
      <c r="G39" s="13">
        <v>30000</v>
      </c>
      <c r="H39" s="13">
        <v>30000</v>
      </c>
      <c r="I39" s="13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25">
      <c r="A40" s="10" t="s">
        <v>48</v>
      </c>
      <c r="B40" s="10" t="s">
        <v>49</v>
      </c>
      <c r="C40" s="10" t="s">
        <v>122</v>
      </c>
      <c r="D40" s="10" t="s">
        <v>25</v>
      </c>
      <c r="E40" s="10" t="s">
        <v>51</v>
      </c>
      <c r="F40" s="10" t="s">
        <v>50</v>
      </c>
      <c r="G40" s="13">
        <v>10000</v>
      </c>
      <c r="H40" s="13">
        <v>10000</v>
      </c>
      <c r="I40" s="13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25">
      <c r="A41" s="10" t="s">
        <v>141</v>
      </c>
      <c r="B41" s="10" t="s">
        <v>142</v>
      </c>
      <c r="C41" s="10" t="s">
        <v>122</v>
      </c>
      <c r="D41" s="10" t="s">
        <v>25</v>
      </c>
      <c r="E41" s="10" t="s">
        <v>55</v>
      </c>
      <c r="F41" s="10" t="s">
        <v>54</v>
      </c>
      <c r="G41" s="13">
        <v>10000</v>
      </c>
      <c r="H41" s="13">
        <v>10000</v>
      </c>
      <c r="I41" s="13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25">
      <c r="A42" s="10" t="s">
        <v>56</v>
      </c>
      <c r="B42" s="10" t="s">
        <v>57</v>
      </c>
      <c r="C42" s="10" t="s">
        <v>122</v>
      </c>
      <c r="D42" s="10" t="s">
        <v>25</v>
      </c>
      <c r="E42" s="10" t="s">
        <v>59</v>
      </c>
      <c r="F42" s="10" t="s">
        <v>58</v>
      </c>
      <c r="G42" s="13">
        <v>50000</v>
      </c>
      <c r="H42" s="13">
        <v>50000</v>
      </c>
      <c r="I42" s="13">
        <v>33450</v>
      </c>
      <c r="J42" s="5"/>
      <c r="K42" s="5"/>
      <c r="L42" s="5"/>
      <c r="M42" s="8" t="s">
        <v>17</v>
      </c>
      <c r="N42" s="7">
        <f>IF(G42&gt;0,I42/G42,0)</f>
        <v>0.66900000000000004</v>
      </c>
      <c r="O42" s="7">
        <f>IF(H42&gt;0,I42/H42,0)</f>
        <v>0.66900000000000004</v>
      </c>
      <c r="P42" s="6">
        <f>IF(J42=0,0,L42/J42)</f>
        <v>0</v>
      </c>
      <c r="Q42" s="6">
        <f>IF(L42=0,0,L42/K42)</f>
        <v>0</v>
      </c>
    </row>
    <row r="43" spans="1:17" x14ac:dyDescent="0.25">
      <c r="A43" s="10" t="s">
        <v>143</v>
      </c>
      <c r="B43" s="10" t="s">
        <v>144</v>
      </c>
      <c r="C43" s="10" t="s">
        <v>122</v>
      </c>
      <c r="D43" s="10" t="s">
        <v>25</v>
      </c>
      <c r="E43" s="10" t="s">
        <v>63</v>
      </c>
      <c r="F43" s="10" t="s">
        <v>62</v>
      </c>
      <c r="G43" s="13">
        <v>20000</v>
      </c>
      <c r="H43" s="13">
        <v>20000</v>
      </c>
      <c r="I43" s="13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25">
      <c r="A44" s="10" t="s">
        <v>64</v>
      </c>
      <c r="B44" s="10" t="s">
        <v>65</v>
      </c>
      <c r="C44" s="10" t="s">
        <v>122</v>
      </c>
      <c r="D44" s="10" t="s">
        <v>25</v>
      </c>
      <c r="E44" s="10" t="s">
        <v>67</v>
      </c>
      <c r="F44" s="10" t="s">
        <v>66</v>
      </c>
      <c r="G44" s="13">
        <v>14000</v>
      </c>
      <c r="H44" s="13">
        <v>14000</v>
      </c>
      <c r="I44" s="13">
        <v>8200</v>
      </c>
      <c r="J44" s="5"/>
      <c r="K44" s="5"/>
      <c r="L44" s="5"/>
      <c r="M44" s="8" t="s">
        <v>17</v>
      </c>
      <c r="N44" s="7">
        <f>IF(G44&gt;0,I44/G44,0)</f>
        <v>0.58571428571428574</v>
      </c>
      <c r="O44" s="7">
        <f>IF(H44&gt;0,I44/H44,0)</f>
        <v>0.58571428571428574</v>
      </c>
      <c r="P44" s="6">
        <f>IF(J44=0,0,L44/J44)</f>
        <v>0</v>
      </c>
      <c r="Q44" s="6">
        <f>IF(L44=0,0,L44/K44)</f>
        <v>0</v>
      </c>
    </row>
    <row r="45" spans="1:17" x14ac:dyDescent="0.25">
      <c r="A45" s="10" t="s">
        <v>68</v>
      </c>
      <c r="B45" s="10" t="s">
        <v>69</v>
      </c>
      <c r="C45" s="10" t="s">
        <v>122</v>
      </c>
      <c r="D45" s="10" t="s">
        <v>25</v>
      </c>
      <c r="E45" s="10" t="s">
        <v>71</v>
      </c>
      <c r="F45" s="10" t="s">
        <v>70</v>
      </c>
      <c r="G45" s="13">
        <v>20000</v>
      </c>
      <c r="H45" s="13">
        <v>26000</v>
      </c>
      <c r="I45" s="13">
        <v>25720</v>
      </c>
      <c r="J45" s="5"/>
      <c r="K45" s="5"/>
      <c r="L45" s="5"/>
      <c r="M45" s="8" t="s">
        <v>17</v>
      </c>
      <c r="N45" s="7">
        <f>IF(G45&gt;0,I45/G45,0)</f>
        <v>1.286</v>
      </c>
      <c r="O45" s="7">
        <f>IF(H45&gt;0,I45/H45,0)</f>
        <v>0.98923076923076925</v>
      </c>
      <c r="P45" s="6">
        <f>IF(J45=0,0,L45/J45)</f>
        <v>0</v>
      </c>
      <c r="Q45" s="6">
        <f>IF(L45=0,0,L45/K45)</f>
        <v>0</v>
      </c>
    </row>
    <row r="46" spans="1:17" x14ac:dyDescent="0.25">
      <c r="A46" s="10" t="s">
        <v>72</v>
      </c>
      <c r="B46" s="10" t="s">
        <v>73</v>
      </c>
      <c r="C46" s="10" t="s">
        <v>122</v>
      </c>
      <c r="D46" s="10" t="s">
        <v>25</v>
      </c>
      <c r="E46" s="10" t="s">
        <v>71</v>
      </c>
      <c r="F46" s="10" t="s">
        <v>70</v>
      </c>
      <c r="G46" s="13">
        <v>15000</v>
      </c>
      <c r="H46" s="13">
        <v>20000</v>
      </c>
      <c r="I46" s="13">
        <v>9200</v>
      </c>
      <c r="J46" s="5"/>
      <c r="K46" s="5"/>
      <c r="L46" s="5"/>
      <c r="M46" s="8" t="s">
        <v>17</v>
      </c>
      <c r="N46" s="7">
        <f>IF(G46&gt;0,I46/G46,0)</f>
        <v>0.61333333333333329</v>
      </c>
      <c r="O46" s="7">
        <f>IF(H46&gt;0,I46/H46,0)</f>
        <v>0.46</v>
      </c>
      <c r="P46" s="6">
        <f>IF(J46=0,0,L46/J46)</f>
        <v>0</v>
      </c>
      <c r="Q46" s="6">
        <f>IF(L46=0,0,L46/K46)</f>
        <v>0</v>
      </c>
    </row>
    <row r="47" spans="1:17" x14ac:dyDescent="0.25">
      <c r="A47" s="10" t="s">
        <v>76</v>
      </c>
      <c r="B47" s="10" t="s">
        <v>77</v>
      </c>
      <c r="C47" s="10" t="s">
        <v>122</v>
      </c>
      <c r="D47" s="10" t="s">
        <v>25</v>
      </c>
      <c r="E47" s="10" t="s">
        <v>71</v>
      </c>
      <c r="F47" s="10" t="s">
        <v>70</v>
      </c>
      <c r="G47" s="13">
        <v>20000</v>
      </c>
      <c r="H47" s="13">
        <v>25000</v>
      </c>
      <c r="I47" s="13">
        <v>17829</v>
      </c>
      <c r="J47" s="5"/>
      <c r="K47" s="5"/>
      <c r="L47" s="5"/>
      <c r="M47" s="8" t="s">
        <v>17</v>
      </c>
      <c r="N47" s="7">
        <f>IF(G47&gt;0,I47/G47,0)</f>
        <v>0.89144999999999996</v>
      </c>
      <c r="O47" s="7">
        <f>IF(H47&gt;0,I47/H47,0)</f>
        <v>0.71316000000000002</v>
      </c>
      <c r="P47" s="6">
        <f>IF(J47=0,0,L47/J47)</f>
        <v>0</v>
      </c>
      <c r="Q47" s="6">
        <f>IF(L47=0,0,L47/K47)</f>
        <v>0</v>
      </c>
    </row>
    <row r="48" spans="1:17" x14ac:dyDescent="0.25">
      <c r="A48" s="10" t="s">
        <v>78</v>
      </c>
      <c r="B48" s="10" t="s">
        <v>79</v>
      </c>
      <c r="C48" s="10" t="s">
        <v>122</v>
      </c>
      <c r="D48" s="10" t="s">
        <v>25</v>
      </c>
      <c r="E48" s="10" t="s">
        <v>81</v>
      </c>
      <c r="F48" s="10" t="s">
        <v>80</v>
      </c>
      <c r="G48" s="13">
        <v>0</v>
      </c>
      <c r="H48" s="13">
        <v>288000</v>
      </c>
      <c r="I48" s="13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25">
      <c r="A49" s="10" t="s">
        <v>145</v>
      </c>
      <c r="B49" s="10" t="s">
        <v>146</v>
      </c>
      <c r="C49" s="10" t="s">
        <v>122</v>
      </c>
      <c r="D49" s="10" t="s">
        <v>25</v>
      </c>
      <c r="E49" s="10" t="s">
        <v>81</v>
      </c>
      <c r="F49" s="10" t="s">
        <v>80</v>
      </c>
      <c r="G49" s="13">
        <v>8000</v>
      </c>
      <c r="H49" s="13">
        <v>8000</v>
      </c>
      <c r="I49" s="13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25">
      <c r="A50" s="10" t="s">
        <v>82</v>
      </c>
      <c r="B50" s="10" t="s">
        <v>83</v>
      </c>
      <c r="C50" s="10" t="s">
        <v>122</v>
      </c>
      <c r="D50" s="10" t="s">
        <v>25</v>
      </c>
      <c r="E50" s="10" t="s">
        <v>85</v>
      </c>
      <c r="F50" s="10" t="s">
        <v>84</v>
      </c>
      <c r="G50" s="13">
        <v>10000</v>
      </c>
      <c r="H50" s="13">
        <v>10000</v>
      </c>
      <c r="I50" s="13">
        <v>4900</v>
      </c>
      <c r="J50" s="5"/>
      <c r="K50" s="5"/>
      <c r="L50" s="5"/>
      <c r="M50" s="8" t="s">
        <v>17</v>
      </c>
      <c r="N50" s="7">
        <f>IF(G50&gt;0,I50/G50,0)</f>
        <v>0.49</v>
      </c>
      <c r="O50" s="7">
        <f>IF(H50&gt;0,I50/H50,0)</f>
        <v>0.49</v>
      </c>
      <c r="P50" s="6">
        <f>IF(J50=0,0,L50/J50)</f>
        <v>0</v>
      </c>
      <c r="Q50" s="6">
        <f>IF(L50=0,0,L50/K50)</f>
        <v>0</v>
      </c>
    </row>
    <row r="51" spans="1:17" x14ac:dyDescent="0.25">
      <c r="A51" s="10" t="s">
        <v>86</v>
      </c>
      <c r="B51" s="10" t="s">
        <v>87</v>
      </c>
      <c r="C51" s="10" t="s">
        <v>122</v>
      </c>
      <c r="D51" s="10" t="s">
        <v>25</v>
      </c>
      <c r="E51" s="10" t="s">
        <v>89</v>
      </c>
      <c r="F51" s="10" t="s">
        <v>88</v>
      </c>
      <c r="G51" s="13">
        <v>20675.89</v>
      </c>
      <c r="H51" s="13">
        <v>675.89</v>
      </c>
      <c r="I51" s="13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25">
      <c r="A52" s="10" t="s">
        <v>147</v>
      </c>
      <c r="B52" s="10" t="s">
        <v>148</v>
      </c>
      <c r="C52" s="10" t="s">
        <v>122</v>
      </c>
      <c r="D52" s="10" t="s">
        <v>25</v>
      </c>
      <c r="E52" s="10" t="s">
        <v>150</v>
      </c>
      <c r="F52" s="10" t="s">
        <v>149</v>
      </c>
      <c r="G52" s="13">
        <v>0</v>
      </c>
      <c r="H52" s="13">
        <v>5500</v>
      </c>
      <c r="I52" s="13">
        <v>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0</v>
      </c>
      <c r="P52" s="6">
        <f>IF(J52=0,0,L52/J52)</f>
        <v>0</v>
      </c>
      <c r="Q52" s="6">
        <f>IF(L52=0,0,L52/K52)</f>
        <v>0</v>
      </c>
    </row>
    <row r="53" spans="1:17" x14ac:dyDescent="0.25">
      <c r="A53" s="10" t="s">
        <v>90</v>
      </c>
      <c r="B53" s="10" t="s">
        <v>91</v>
      </c>
      <c r="C53" s="10" t="s">
        <v>122</v>
      </c>
      <c r="D53" s="10" t="s">
        <v>25</v>
      </c>
      <c r="E53" s="10" t="s">
        <v>93</v>
      </c>
      <c r="F53" s="10" t="s">
        <v>92</v>
      </c>
      <c r="G53" s="13">
        <v>34000</v>
      </c>
      <c r="H53" s="13">
        <v>50000</v>
      </c>
      <c r="I53" s="13">
        <v>14225</v>
      </c>
      <c r="J53" s="5"/>
      <c r="K53" s="5"/>
      <c r="L53" s="5"/>
      <c r="M53" s="8" t="s">
        <v>17</v>
      </c>
      <c r="N53" s="7">
        <f>IF(G53&gt;0,I53/G53,0)</f>
        <v>0.41838235294117648</v>
      </c>
      <c r="O53" s="7">
        <f>IF(H53&gt;0,I53/H53,0)</f>
        <v>0.28449999999999998</v>
      </c>
      <c r="P53" s="6">
        <f>IF(J53=0,0,L53/J53)</f>
        <v>0</v>
      </c>
      <c r="Q53" s="6">
        <f>IF(L53=0,0,L53/K53)</f>
        <v>0</v>
      </c>
    </row>
    <row r="54" spans="1:17" x14ac:dyDescent="0.25">
      <c r="A54" s="10" t="s">
        <v>94</v>
      </c>
      <c r="B54" s="10" t="s">
        <v>95</v>
      </c>
      <c r="C54" s="10" t="s">
        <v>122</v>
      </c>
      <c r="D54" s="10" t="s">
        <v>25</v>
      </c>
      <c r="E54" s="10" t="s">
        <v>35</v>
      </c>
      <c r="F54" s="10" t="s">
        <v>34</v>
      </c>
      <c r="G54" s="13">
        <v>10000</v>
      </c>
      <c r="H54" s="13">
        <v>0</v>
      </c>
      <c r="I54" s="13">
        <v>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</v>
      </c>
      <c r="P54" s="6">
        <f>IF(J54=0,0,L54/J54)</f>
        <v>0</v>
      </c>
      <c r="Q54" s="6">
        <f>IF(L54=0,0,L54/K54)</f>
        <v>0</v>
      </c>
    </row>
    <row r="55" spans="1:17" x14ac:dyDescent="0.25">
      <c r="A55" s="10" t="s">
        <v>96</v>
      </c>
      <c r="B55" s="10" t="s">
        <v>97</v>
      </c>
      <c r="C55" s="10" t="s">
        <v>122</v>
      </c>
      <c r="D55" s="10" t="s">
        <v>25</v>
      </c>
      <c r="E55" s="10" t="s">
        <v>99</v>
      </c>
      <c r="F55" s="10" t="s">
        <v>98</v>
      </c>
      <c r="G55" s="13">
        <v>30000</v>
      </c>
      <c r="H55" s="13">
        <v>30000</v>
      </c>
      <c r="I55" s="13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25">
      <c r="A56" s="10" t="s">
        <v>100</v>
      </c>
      <c r="B56" s="10" t="s">
        <v>101</v>
      </c>
      <c r="C56" s="10" t="s">
        <v>122</v>
      </c>
      <c r="D56" s="10" t="s">
        <v>25</v>
      </c>
      <c r="E56" s="10" t="s">
        <v>103</v>
      </c>
      <c r="F56" s="10" t="s">
        <v>102</v>
      </c>
      <c r="G56" s="13">
        <v>12110.21</v>
      </c>
      <c r="H56" s="13">
        <v>12110.21</v>
      </c>
      <c r="I56" s="13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25">
      <c r="A57" s="10" t="s">
        <v>104</v>
      </c>
      <c r="B57" s="10" t="s">
        <v>105</v>
      </c>
      <c r="C57" s="10" t="s">
        <v>122</v>
      </c>
      <c r="D57" s="10" t="s">
        <v>25</v>
      </c>
      <c r="E57" s="10" t="s">
        <v>107</v>
      </c>
      <c r="F57" s="10" t="s">
        <v>106</v>
      </c>
      <c r="G57" s="13">
        <v>85942.43</v>
      </c>
      <c r="H57" s="13">
        <v>65942.429999999993</v>
      </c>
      <c r="I57" s="13">
        <v>0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</v>
      </c>
      <c r="P57" s="6">
        <f>IF(J57=0,0,L57/J57)</f>
        <v>0</v>
      </c>
      <c r="Q57" s="6">
        <f>IF(L57=0,0,L57/K57)</f>
        <v>0</v>
      </c>
    </row>
    <row r="58" spans="1:17" x14ac:dyDescent="0.25">
      <c r="A58" s="10" t="s">
        <v>108</v>
      </c>
      <c r="B58" s="10" t="s">
        <v>109</v>
      </c>
      <c r="C58" s="10" t="s">
        <v>122</v>
      </c>
      <c r="D58" s="10" t="s">
        <v>25</v>
      </c>
      <c r="E58" s="10" t="s">
        <v>111</v>
      </c>
      <c r="F58" s="10" t="s">
        <v>110</v>
      </c>
      <c r="G58" s="13">
        <v>57000</v>
      </c>
      <c r="H58" s="13">
        <v>57000</v>
      </c>
      <c r="I58" s="13">
        <v>45890</v>
      </c>
      <c r="J58" s="5"/>
      <c r="K58" s="5"/>
      <c r="L58" s="5"/>
      <c r="M58" s="8" t="s">
        <v>17</v>
      </c>
      <c r="N58" s="7">
        <f>IF(G58&gt;0,I58/G58,0)</f>
        <v>0.80508771929824563</v>
      </c>
      <c r="O58" s="7">
        <f>IF(H58&gt;0,I58/H58,0)</f>
        <v>0.80508771929824563</v>
      </c>
      <c r="P58" s="6">
        <f>IF(J58=0,0,L58/J58)</f>
        <v>0</v>
      </c>
      <c r="Q58" s="6">
        <f>IF(L58=0,0,L58/K58)</f>
        <v>0</v>
      </c>
    </row>
    <row r="59" spans="1:17" x14ac:dyDescent="0.25">
      <c r="A59" s="10" t="s">
        <v>112</v>
      </c>
      <c r="B59" s="10" t="s">
        <v>113</v>
      </c>
      <c r="C59" s="10" t="s">
        <v>122</v>
      </c>
      <c r="D59" s="10" t="s">
        <v>25</v>
      </c>
      <c r="E59" s="10" t="s">
        <v>115</v>
      </c>
      <c r="F59" s="10" t="s">
        <v>114</v>
      </c>
      <c r="G59" s="13">
        <v>60000</v>
      </c>
      <c r="H59" s="13">
        <v>60000</v>
      </c>
      <c r="I59" s="13">
        <v>0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</v>
      </c>
      <c r="P59" s="6">
        <f>IF(J59=0,0,L59/J59)</f>
        <v>0</v>
      </c>
      <c r="Q59" s="6">
        <f>IF(L59=0,0,L59/K59)</f>
        <v>0</v>
      </c>
    </row>
    <row r="60" spans="1:17" x14ac:dyDescent="0.25">
      <c r="A60" s="10" t="s">
        <v>116</v>
      </c>
      <c r="B60" s="10" t="s">
        <v>117</v>
      </c>
      <c r="C60" s="10" t="s">
        <v>122</v>
      </c>
      <c r="D60" s="10" t="s">
        <v>25</v>
      </c>
      <c r="E60" s="10" t="s">
        <v>119</v>
      </c>
      <c r="F60" s="10" t="s">
        <v>118</v>
      </c>
      <c r="G60" s="13">
        <v>25430</v>
      </c>
      <c r="H60" s="13">
        <v>25430</v>
      </c>
      <c r="I60" s="13">
        <v>8890</v>
      </c>
      <c r="J60" s="5"/>
      <c r="K60" s="5"/>
      <c r="L60" s="5"/>
      <c r="M60" s="8" t="s">
        <v>17</v>
      </c>
      <c r="N60" s="7">
        <f>IF(G60&gt;0,I60/G60,0)</f>
        <v>0.34958710184821079</v>
      </c>
      <c r="O60" s="7">
        <f>IF(H60&gt;0,I60/H60,0)</f>
        <v>0.34958710184821079</v>
      </c>
      <c r="P60" s="6">
        <f>IF(J60=0,0,L60/J60)</f>
        <v>0</v>
      </c>
      <c r="Q60" s="6">
        <f>IF(L60=0,0,L60/K60)</f>
        <v>0</v>
      </c>
    </row>
    <row r="61" spans="1:17" x14ac:dyDescent="0.25">
      <c r="A61" s="10" t="s">
        <v>129</v>
      </c>
      <c r="B61" s="10" t="s">
        <v>130</v>
      </c>
      <c r="C61" s="10" t="s">
        <v>151</v>
      </c>
      <c r="D61" s="10" t="s">
        <v>25</v>
      </c>
      <c r="E61" s="10" t="s">
        <v>132</v>
      </c>
      <c r="F61" s="10" t="s">
        <v>131</v>
      </c>
      <c r="G61" s="13">
        <v>12000</v>
      </c>
      <c r="H61" s="13">
        <v>12000</v>
      </c>
      <c r="I61" s="13">
        <v>4150</v>
      </c>
      <c r="J61" s="5"/>
      <c r="K61" s="5"/>
      <c r="L61" s="5"/>
      <c r="M61" s="8" t="s">
        <v>17</v>
      </c>
      <c r="N61" s="7">
        <f>IF(G61&gt;0,I61/G61,0)</f>
        <v>0.34583333333333333</v>
      </c>
      <c r="O61" s="7">
        <f>IF(H61&gt;0,I61/H61,0)</f>
        <v>0.34583333333333333</v>
      </c>
      <c r="P61" s="6">
        <f>IF(J61=0,0,L61/J61)</f>
        <v>0</v>
      </c>
      <c r="Q61" s="6">
        <f>IF(L61=0,0,L61/K61)</f>
        <v>0</v>
      </c>
    </row>
    <row r="62" spans="1:17" x14ac:dyDescent="0.25">
      <c r="A62" s="10" t="s">
        <v>64</v>
      </c>
      <c r="B62" s="10" t="s">
        <v>65</v>
      </c>
      <c r="C62" s="10" t="s">
        <v>151</v>
      </c>
      <c r="D62" s="10" t="s">
        <v>25</v>
      </c>
      <c r="E62" s="10" t="s">
        <v>67</v>
      </c>
      <c r="F62" s="10" t="s">
        <v>66</v>
      </c>
      <c r="G62" s="13">
        <v>5000</v>
      </c>
      <c r="H62" s="13">
        <v>1000</v>
      </c>
      <c r="I62" s="13">
        <v>0</v>
      </c>
      <c r="J62" s="5"/>
      <c r="K62" s="5"/>
      <c r="L62" s="5"/>
      <c r="M62" s="8" t="s">
        <v>17</v>
      </c>
      <c r="N62" s="7">
        <f>IF(G62&gt;0,I62/G62,0)</f>
        <v>0</v>
      </c>
      <c r="O62" s="7">
        <f>IF(H62&gt;0,I62/H62,0)</f>
        <v>0</v>
      </c>
      <c r="P62" s="6">
        <f>IF(J62=0,0,L62/J62)</f>
        <v>0</v>
      </c>
      <c r="Q62" s="6">
        <f>IF(L62=0,0,L62/K62)</f>
        <v>0</v>
      </c>
    </row>
    <row r="63" spans="1:17" x14ac:dyDescent="0.25">
      <c r="A63" s="10" t="s">
        <v>152</v>
      </c>
      <c r="B63" s="10" t="s">
        <v>153</v>
      </c>
      <c r="C63" s="10" t="s">
        <v>151</v>
      </c>
      <c r="D63" s="10" t="s">
        <v>25</v>
      </c>
      <c r="E63" s="10" t="s">
        <v>71</v>
      </c>
      <c r="F63" s="10" t="s">
        <v>70</v>
      </c>
      <c r="G63" s="13">
        <v>20000</v>
      </c>
      <c r="H63" s="13">
        <v>20000</v>
      </c>
      <c r="I63" s="13">
        <v>4790</v>
      </c>
      <c r="J63" s="5"/>
      <c r="K63" s="5"/>
      <c r="L63" s="5"/>
      <c r="M63" s="8" t="s">
        <v>17</v>
      </c>
      <c r="N63" s="7">
        <f>IF(G63&gt;0,I63/G63,0)</f>
        <v>0.23949999999999999</v>
      </c>
      <c r="O63" s="7">
        <f>IF(H63&gt;0,I63/H63,0)</f>
        <v>0.23949999999999999</v>
      </c>
      <c r="P63" s="6">
        <f>IF(J63=0,0,L63/J63)</f>
        <v>0</v>
      </c>
      <c r="Q63" s="6">
        <f>IF(L63=0,0,L63/K63)</f>
        <v>0</v>
      </c>
    </row>
    <row r="64" spans="1:17" x14ac:dyDescent="0.25">
      <c r="A64" s="10" t="s">
        <v>72</v>
      </c>
      <c r="B64" s="10" t="s">
        <v>73</v>
      </c>
      <c r="C64" s="10" t="s">
        <v>151</v>
      </c>
      <c r="D64" s="10" t="s">
        <v>25</v>
      </c>
      <c r="E64" s="10" t="s">
        <v>71</v>
      </c>
      <c r="F64" s="10" t="s">
        <v>70</v>
      </c>
      <c r="G64" s="13">
        <v>0</v>
      </c>
      <c r="H64" s="13">
        <v>15000</v>
      </c>
      <c r="I64" s="13">
        <v>14560</v>
      </c>
      <c r="J64" s="5"/>
      <c r="K64" s="5"/>
      <c r="L64" s="5"/>
      <c r="M64" s="8" t="s">
        <v>17</v>
      </c>
      <c r="N64" s="7">
        <f>IF(G64&gt;0,I64/G64,0)</f>
        <v>0</v>
      </c>
      <c r="O64" s="7">
        <f>IF(H64&gt;0,I64/H64,0)</f>
        <v>0.97066666666666668</v>
      </c>
      <c r="P64" s="6">
        <f>IF(J64=0,0,L64/J64)</f>
        <v>0</v>
      </c>
      <c r="Q64" s="6">
        <f>IF(L64=0,0,L64/K64)</f>
        <v>0</v>
      </c>
    </row>
    <row r="65" spans="1:17" x14ac:dyDescent="0.25">
      <c r="A65" s="10" t="s">
        <v>76</v>
      </c>
      <c r="B65" s="10" t="s">
        <v>77</v>
      </c>
      <c r="C65" s="10" t="s">
        <v>151</v>
      </c>
      <c r="D65" s="10" t="s">
        <v>25</v>
      </c>
      <c r="E65" s="10" t="s">
        <v>71</v>
      </c>
      <c r="F65" s="10" t="s">
        <v>70</v>
      </c>
      <c r="G65" s="13">
        <v>0</v>
      </c>
      <c r="H65" s="13">
        <v>15000</v>
      </c>
      <c r="I65" s="13">
        <v>14560</v>
      </c>
      <c r="J65" s="5"/>
      <c r="K65" s="5"/>
      <c r="L65" s="5"/>
      <c r="M65" s="8" t="s">
        <v>17</v>
      </c>
      <c r="N65" s="7">
        <f>IF(G65&gt;0,I65/G65,0)</f>
        <v>0</v>
      </c>
      <c r="O65" s="7">
        <f>IF(H65&gt;0,I65/H65,0)</f>
        <v>0.97066666666666668</v>
      </c>
      <c r="P65" s="6">
        <f>IF(J65=0,0,L65/J65)</f>
        <v>0</v>
      </c>
      <c r="Q65" s="6">
        <f>IF(L65=0,0,L65/K65)</f>
        <v>0</v>
      </c>
    </row>
    <row r="66" spans="1:17" x14ac:dyDescent="0.25">
      <c r="A66" s="10" t="s">
        <v>86</v>
      </c>
      <c r="B66" s="10" t="s">
        <v>87</v>
      </c>
      <c r="C66" s="10" t="s">
        <v>151</v>
      </c>
      <c r="D66" s="10" t="s">
        <v>25</v>
      </c>
      <c r="E66" s="10" t="s">
        <v>89</v>
      </c>
      <c r="F66" s="10" t="s">
        <v>88</v>
      </c>
      <c r="G66" s="13">
        <v>4000</v>
      </c>
      <c r="H66" s="13">
        <v>4000</v>
      </c>
      <c r="I66" s="13">
        <v>0</v>
      </c>
      <c r="J66" s="5"/>
      <c r="K66" s="5"/>
      <c r="L66" s="5"/>
      <c r="M66" s="8" t="s">
        <v>17</v>
      </c>
      <c r="N66" s="7">
        <f>IF(G66&gt;0,I66/G66,0)</f>
        <v>0</v>
      </c>
      <c r="O66" s="7">
        <f>IF(H66&gt;0,I66/H66,0)</f>
        <v>0</v>
      </c>
      <c r="P66" s="6">
        <f>IF(J66=0,0,L66/J66)</f>
        <v>0</v>
      </c>
      <c r="Q66" s="6">
        <f>IF(L66=0,0,L66/K66)</f>
        <v>0</v>
      </c>
    </row>
    <row r="67" spans="1:17" x14ac:dyDescent="0.25">
      <c r="A67" s="10" t="s">
        <v>104</v>
      </c>
      <c r="B67" s="10" t="s">
        <v>105</v>
      </c>
      <c r="C67" s="10" t="s">
        <v>151</v>
      </c>
      <c r="D67" s="10" t="s">
        <v>25</v>
      </c>
      <c r="E67" s="10" t="s">
        <v>107</v>
      </c>
      <c r="F67" s="10" t="s">
        <v>106</v>
      </c>
      <c r="G67" s="13">
        <v>18921.57</v>
      </c>
      <c r="H67" s="13">
        <v>18921.57</v>
      </c>
      <c r="I67" s="13">
        <v>4350</v>
      </c>
      <c r="J67" s="5"/>
      <c r="K67" s="5"/>
      <c r="L67" s="5"/>
      <c r="M67" s="8" t="s">
        <v>17</v>
      </c>
      <c r="N67" s="7">
        <f>IF(G67&gt;0,I67/G67,0)</f>
        <v>0.22989635638057518</v>
      </c>
      <c r="O67" s="7">
        <f>IF(H67&gt;0,I67/H67,0)</f>
        <v>0.22989635638057518</v>
      </c>
      <c r="P67" s="6">
        <f>IF(J67=0,0,L67/J67)</f>
        <v>0</v>
      </c>
      <c r="Q67" s="6">
        <f>IF(L67=0,0,L67/K67)</f>
        <v>0</v>
      </c>
    </row>
    <row r="68" spans="1:17" x14ac:dyDescent="0.25">
      <c r="A68" s="10" t="s">
        <v>154</v>
      </c>
      <c r="B68" s="10" t="s">
        <v>155</v>
      </c>
      <c r="C68" s="10" t="s">
        <v>156</v>
      </c>
      <c r="D68" s="10" t="s">
        <v>25</v>
      </c>
      <c r="E68" s="10" t="s">
        <v>158</v>
      </c>
      <c r="F68" s="10" t="s">
        <v>157</v>
      </c>
      <c r="G68" s="13">
        <v>20000</v>
      </c>
      <c r="H68" s="13">
        <v>20000</v>
      </c>
      <c r="I68" s="13">
        <v>0</v>
      </c>
      <c r="J68" s="5"/>
      <c r="K68" s="5"/>
      <c r="L68" s="5"/>
      <c r="M68" s="8" t="s">
        <v>17</v>
      </c>
      <c r="N68" s="7">
        <f>IF(G68&gt;0,I68/G68,0)</f>
        <v>0</v>
      </c>
      <c r="O68" s="7">
        <f>IF(H68&gt;0,I68/H68,0)</f>
        <v>0</v>
      </c>
      <c r="P68" s="6">
        <f>IF(J68=0,0,L68/J68)</f>
        <v>0</v>
      </c>
      <c r="Q68" s="6">
        <f>IF(L68=0,0,L68/K68)</f>
        <v>0</v>
      </c>
    </row>
    <row r="69" spans="1:17" x14ac:dyDescent="0.25">
      <c r="A69" s="10" t="s">
        <v>78</v>
      </c>
      <c r="B69" s="10" t="s">
        <v>79</v>
      </c>
      <c r="C69" s="10" t="s">
        <v>156</v>
      </c>
      <c r="D69" s="10" t="s">
        <v>25</v>
      </c>
      <c r="E69" s="10" t="s">
        <v>81</v>
      </c>
      <c r="F69" s="10" t="s">
        <v>80</v>
      </c>
      <c r="G69" s="13">
        <v>0</v>
      </c>
      <c r="H69" s="13">
        <v>45000</v>
      </c>
      <c r="I69" s="13">
        <v>0</v>
      </c>
      <c r="J69" s="5"/>
      <c r="K69" s="5"/>
      <c r="L69" s="5"/>
      <c r="M69" s="8" t="s">
        <v>17</v>
      </c>
      <c r="N69" s="7">
        <f>IF(G69&gt;0,I69/G69,0)</f>
        <v>0</v>
      </c>
      <c r="O69" s="7">
        <f>IF(H69&gt;0,I69/H69,0)</f>
        <v>0</v>
      </c>
      <c r="P69" s="6">
        <f>IF(J69=0,0,L69/J69)</f>
        <v>0</v>
      </c>
      <c r="Q69" s="6">
        <f>IF(L69=0,0,L69/K69)</f>
        <v>0</v>
      </c>
    </row>
    <row r="70" spans="1:17" x14ac:dyDescent="0.25">
      <c r="A70" s="10" t="s">
        <v>82</v>
      </c>
      <c r="B70" s="10" t="s">
        <v>83</v>
      </c>
      <c r="C70" s="10" t="s">
        <v>159</v>
      </c>
      <c r="D70" s="10" t="s">
        <v>25</v>
      </c>
      <c r="E70" s="10" t="s">
        <v>85</v>
      </c>
      <c r="F70" s="10" t="s">
        <v>84</v>
      </c>
      <c r="G70" s="13">
        <v>0</v>
      </c>
      <c r="H70" s="13">
        <v>9000</v>
      </c>
      <c r="I70" s="13">
        <v>8505</v>
      </c>
      <c r="J70" s="5"/>
      <c r="K70" s="5"/>
      <c r="L70" s="5"/>
      <c r="M70" s="8" t="s">
        <v>17</v>
      </c>
      <c r="N70" s="7">
        <f>IF(G70&gt;0,I70/G70,0)</f>
        <v>0</v>
      </c>
      <c r="O70" s="7">
        <f>IF(H70&gt;0,I70/H70,0)</f>
        <v>0.94499999999999995</v>
      </c>
      <c r="P70" s="6">
        <f>IF(J70=0,0,L70/J70)</f>
        <v>0</v>
      </c>
      <c r="Q70" s="6">
        <f>IF(L70=0,0,L70/K70)</f>
        <v>0</v>
      </c>
    </row>
    <row r="71" spans="1:17" x14ac:dyDescent="0.25">
      <c r="A71" s="10" t="s">
        <v>160</v>
      </c>
      <c r="B71" s="10" t="s">
        <v>83</v>
      </c>
      <c r="C71" s="10" t="s">
        <v>161</v>
      </c>
      <c r="D71" s="10" t="s">
        <v>25</v>
      </c>
      <c r="E71" s="10" t="s">
        <v>85</v>
      </c>
      <c r="F71" s="10" t="s">
        <v>84</v>
      </c>
      <c r="G71" s="13">
        <v>50000</v>
      </c>
      <c r="H71" s="13">
        <v>50000</v>
      </c>
      <c r="I71" s="13">
        <v>0</v>
      </c>
      <c r="J71" s="5"/>
      <c r="K71" s="5"/>
      <c r="L71" s="5"/>
      <c r="M71" s="8" t="s">
        <v>17</v>
      </c>
      <c r="N71" s="7">
        <f>IF(G71&gt;0,I71/G71,0)</f>
        <v>0</v>
      </c>
      <c r="O71" s="7">
        <f>IF(H71&gt;0,I71/H71,0)</f>
        <v>0</v>
      </c>
      <c r="P71" s="6">
        <f>IF(J71=0,0,L71/J71)</f>
        <v>0</v>
      </c>
      <c r="Q71" s="6">
        <f>IF(L71=0,0,L71/K71)</f>
        <v>0</v>
      </c>
    </row>
    <row r="72" spans="1:17" x14ac:dyDescent="0.25">
      <c r="A72" s="10" t="s">
        <v>78</v>
      </c>
      <c r="B72" s="10" t="s">
        <v>79</v>
      </c>
      <c r="C72" s="10" t="s">
        <v>162</v>
      </c>
      <c r="D72" s="10" t="s">
        <v>25</v>
      </c>
      <c r="E72" s="10" t="s">
        <v>81</v>
      </c>
      <c r="F72" s="10" t="s">
        <v>80</v>
      </c>
      <c r="G72" s="13">
        <v>0</v>
      </c>
      <c r="H72" s="13">
        <v>3420000</v>
      </c>
      <c r="I72" s="13">
        <v>0</v>
      </c>
      <c r="J72" s="5"/>
      <c r="K72" s="5"/>
      <c r="L72" s="5"/>
      <c r="M72" s="8" t="s">
        <v>17</v>
      </c>
      <c r="N72" s="7">
        <f>IF(G72&gt;0,I72/G72,0)</f>
        <v>0</v>
      </c>
      <c r="O72" s="7">
        <f>IF(H72&gt;0,I72/H72,0)</f>
        <v>0</v>
      </c>
      <c r="P72" s="6">
        <f>IF(J72=0,0,L72/J72)</f>
        <v>0</v>
      </c>
      <c r="Q72" s="6">
        <f>IF(L72=0,0,L72/K72)</f>
        <v>0</v>
      </c>
    </row>
    <row r="73" spans="1:17" x14ac:dyDescent="0.25">
      <c r="A73" s="10" t="s">
        <v>160</v>
      </c>
      <c r="B73" s="10" t="s">
        <v>79</v>
      </c>
      <c r="C73" s="10" t="s">
        <v>163</v>
      </c>
      <c r="D73" s="10" t="s">
        <v>25</v>
      </c>
      <c r="E73" s="10" t="s">
        <v>81</v>
      </c>
      <c r="F73" s="10" t="s">
        <v>80</v>
      </c>
      <c r="G73" s="13">
        <v>0</v>
      </c>
      <c r="H73" s="13">
        <v>524000</v>
      </c>
      <c r="I73" s="13">
        <v>0</v>
      </c>
      <c r="J73" s="5"/>
      <c r="K73" s="5"/>
      <c r="L73" s="5"/>
      <c r="M73" s="8" t="s">
        <v>17</v>
      </c>
      <c r="N73" s="7">
        <f>IF(G73&gt;0,I73/G73,0)</f>
        <v>0</v>
      </c>
      <c r="O73" s="7">
        <f>IF(H73&gt;0,I73/H73,0)</f>
        <v>0</v>
      </c>
      <c r="P73" s="6">
        <f>IF(J73=0,0,L73/J73)</f>
        <v>0</v>
      </c>
      <c r="Q73" s="6">
        <f>IF(L73=0,0,L73/K73)</f>
        <v>0</v>
      </c>
    </row>
    <row r="74" spans="1:17" x14ac:dyDescent="0.25">
      <c r="A74" s="10" t="s">
        <v>116</v>
      </c>
      <c r="B74" s="10" t="s">
        <v>117</v>
      </c>
      <c r="C74" s="10" t="s">
        <v>163</v>
      </c>
      <c r="D74" s="10" t="s">
        <v>25</v>
      </c>
      <c r="E74" s="10" t="s">
        <v>119</v>
      </c>
      <c r="F74" s="10" t="s">
        <v>118</v>
      </c>
      <c r="G74" s="13">
        <v>45000</v>
      </c>
      <c r="H74" s="13">
        <v>45000</v>
      </c>
      <c r="I74" s="13">
        <v>0</v>
      </c>
      <c r="J74" s="5"/>
      <c r="K74" s="5"/>
      <c r="L74" s="5"/>
      <c r="M74" s="8" t="s">
        <v>17</v>
      </c>
      <c r="N74" s="7">
        <f>IF(G74&gt;0,I74/G74,0)</f>
        <v>0</v>
      </c>
      <c r="O74" s="7">
        <f>IF(H74&gt;0,I74/H74,0)</f>
        <v>0</v>
      </c>
      <c r="P74" s="6">
        <f>IF(J74=0,0,L74/J74)</f>
        <v>0</v>
      </c>
      <c r="Q74" s="6">
        <f>IF(L74=0,0,L74/K74)</f>
        <v>0</v>
      </c>
    </row>
    <row r="75" spans="1:17" x14ac:dyDescent="0.25">
      <c r="A75" s="10" t="s">
        <v>72</v>
      </c>
      <c r="B75" s="10" t="s">
        <v>73</v>
      </c>
      <c r="C75" s="10" t="s">
        <v>164</v>
      </c>
      <c r="D75" s="10" t="s">
        <v>25</v>
      </c>
      <c r="E75" s="10" t="s">
        <v>71</v>
      </c>
      <c r="F75" s="10" t="s">
        <v>70</v>
      </c>
      <c r="G75" s="13">
        <v>100000</v>
      </c>
      <c r="H75" s="13">
        <v>100000</v>
      </c>
      <c r="I75" s="13">
        <v>0</v>
      </c>
      <c r="J75" s="5"/>
      <c r="K75" s="5"/>
      <c r="L75" s="5"/>
      <c r="M75" s="8" t="s">
        <v>17</v>
      </c>
      <c r="N75" s="7">
        <f>IF(G75&gt;0,I75/G75,0)</f>
        <v>0</v>
      </c>
      <c r="O75" s="7">
        <f>IF(H75&gt;0,I75/H75,0)</f>
        <v>0</v>
      </c>
      <c r="P75" s="6">
        <f>IF(J75=0,0,L75/J75)</f>
        <v>0</v>
      </c>
      <c r="Q75" s="6">
        <f>IF(L75=0,0,L75/K75)</f>
        <v>0</v>
      </c>
    </row>
    <row r="76" spans="1:17" x14ac:dyDescent="0.25">
      <c r="A76" s="10" t="s">
        <v>165</v>
      </c>
      <c r="B76" s="10" t="s">
        <v>166</v>
      </c>
      <c r="C76" s="10" t="s">
        <v>167</v>
      </c>
      <c r="D76" s="10" t="s">
        <v>25</v>
      </c>
      <c r="E76" s="10" t="s">
        <v>71</v>
      </c>
      <c r="F76" s="10" t="s">
        <v>70</v>
      </c>
      <c r="G76" s="13">
        <v>0</v>
      </c>
      <c r="H76" s="13">
        <v>16000</v>
      </c>
      <c r="I76" s="13">
        <v>0</v>
      </c>
      <c r="J76" s="5"/>
      <c r="K76" s="5"/>
      <c r="L76" s="5"/>
      <c r="M76" s="8" t="s">
        <v>17</v>
      </c>
      <c r="N76" s="7">
        <f>IF(G76&gt;0,I76/G76,0)</f>
        <v>0</v>
      </c>
      <c r="O76" s="7">
        <f>IF(H76&gt;0,I76/H76,0)</f>
        <v>0</v>
      </c>
      <c r="P76" s="6">
        <f>IF(J76=0,0,L76/J76)</f>
        <v>0</v>
      </c>
      <c r="Q76" s="6">
        <f>IF(L76=0,0,L76/K76)</f>
        <v>0</v>
      </c>
    </row>
    <row r="77" spans="1:17" x14ac:dyDescent="0.25">
      <c r="A77" s="10" t="s">
        <v>168</v>
      </c>
      <c r="B77" s="10" t="s">
        <v>169</v>
      </c>
      <c r="C77" s="10" t="s">
        <v>170</v>
      </c>
      <c r="D77" s="10" t="s">
        <v>25</v>
      </c>
      <c r="E77" s="10" t="s">
        <v>172</v>
      </c>
      <c r="F77" s="10" t="s">
        <v>171</v>
      </c>
      <c r="G77" s="13">
        <v>40000</v>
      </c>
      <c r="H77" s="13">
        <v>40000</v>
      </c>
      <c r="I77" s="13">
        <v>0</v>
      </c>
      <c r="J77" s="5"/>
      <c r="K77" s="5"/>
      <c r="L77" s="5"/>
      <c r="M77" s="8" t="s">
        <v>17</v>
      </c>
      <c r="N77" s="7">
        <f>IF(G77&gt;0,I77/G77,0)</f>
        <v>0</v>
      </c>
      <c r="O77" s="7">
        <f>IF(H77&gt;0,I77/H77,0)</f>
        <v>0</v>
      </c>
      <c r="P77" s="6">
        <f>IF(J77=0,0,L77/J77)</f>
        <v>0</v>
      </c>
      <c r="Q77" s="6">
        <f>IF(L77=0,0,L77/K77)</f>
        <v>0</v>
      </c>
    </row>
    <row r="78" spans="1:17" x14ac:dyDescent="0.25">
      <c r="A78" s="10" t="s">
        <v>145</v>
      </c>
      <c r="B78" s="10" t="s">
        <v>146</v>
      </c>
      <c r="C78" s="10" t="s">
        <v>170</v>
      </c>
      <c r="D78" s="10" t="s">
        <v>25</v>
      </c>
      <c r="E78" s="10" t="s">
        <v>81</v>
      </c>
      <c r="F78" s="10" t="s">
        <v>80</v>
      </c>
      <c r="G78" s="13">
        <v>20000</v>
      </c>
      <c r="H78" s="13">
        <v>43000</v>
      </c>
      <c r="I78" s="13">
        <v>0</v>
      </c>
      <c r="J78" s="5"/>
      <c r="K78" s="5"/>
      <c r="L78" s="5"/>
      <c r="M78" s="8" t="s">
        <v>17</v>
      </c>
      <c r="N78" s="7">
        <f>IF(G78&gt;0,I78/G78,0)</f>
        <v>0</v>
      </c>
      <c r="O78" s="7">
        <f>IF(H78&gt;0,I78/H78,0)</f>
        <v>0</v>
      </c>
      <c r="P78" s="6">
        <f>IF(J78=0,0,L78/J78)</f>
        <v>0</v>
      </c>
      <c r="Q78" s="6">
        <f>IF(L78=0,0,L78/K78)</f>
        <v>0</v>
      </c>
    </row>
    <row r="79" spans="1:17" x14ac:dyDescent="0.25">
      <c r="A79" s="10" t="s">
        <v>154</v>
      </c>
      <c r="B79" s="10" t="s">
        <v>155</v>
      </c>
      <c r="C79" s="10" t="s">
        <v>173</v>
      </c>
      <c r="D79" s="10" t="s">
        <v>25</v>
      </c>
      <c r="E79" s="10" t="s">
        <v>158</v>
      </c>
      <c r="F79" s="10" t="s">
        <v>157</v>
      </c>
      <c r="G79" s="13">
        <v>20000</v>
      </c>
      <c r="H79" s="13">
        <v>20000</v>
      </c>
      <c r="I79" s="13">
        <v>0</v>
      </c>
      <c r="J79" s="5"/>
      <c r="K79" s="5"/>
      <c r="L79" s="5"/>
      <c r="M79" s="8" t="s">
        <v>17</v>
      </c>
      <c r="N79" s="7">
        <f>IF(G79&gt;0,I79/G79,0)</f>
        <v>0</v>
      </c>
      <c r="O79" s="7">
        <f>IF(H79&gt;0,I79/H79,0)</f>
        <v>0</v>
      </c>
      <c r="P79" s="6">
        <f>IF(J79=0,0,L79/J79)</f>
        <v>0</v>
      </c>
      <c r="Q79" s="6">
        <f>IF(L79=0,0,L79/K79)</f>
        <v>0</v>
      </c>
    </row>
    <row r="80" spans="1:17" x14ac:dyDescent="0.25">
      <c r="A80" s="10" t="s">
        <v>129</v>
      </c>
      <c r="B80" s="10" t="s">
        <v>130</v>
      </c>
      <c r="C80" s="10" t="s">
        <v>173</v>
      </c>
      <c r="D80" s="10" t="s">
        <v>25</v>
      </c>
      <c r="E80" s="10" t="s">
        <v>132</v>
      </c>
      <c r="F80" s="10" t="s">
        <v>131</v>
      </c>
      <c r="G80" s="13">
        <v>30000</v>
      </c>
      <c r="H80" s="13">
        <v>30000</v>
      </c>
      <c r="I80" s="13">
        <v>18200</v>
      </c>
      <c r="J80" s="5"/>
      <c r="K80" s="5"/>
      <c r="L80" s="5"/>
      <c r="M80" s="8" t="s">
        <v>17</v>
      </c>
      <c r="N80" s="7">
        <f>IF(G80&gt;0,I80/G80,0)</f>
        <v>0.60666666666666669</v>
      </c>
      <c r="O80" s="7">
        <f>IF(H80&gt;0,I80/H80,0)</f>
        <v>0.60666666666666669</v>
      </c>
      <c r="P80" s="6">
        <f>IF(J80=0,0,L80/J80)</f>
        <v>0</v>
      </c>
      <c r="Q80" s="6">
        <f>IF(L80=0,0,L80/K80)</f>
        <v>0</v>
      </c>
    </row>
    <row r="81" spans="1:17" x14ac:dyDescent="0.25">
      <c r="A81" s="10" t="s">
        <v>56</v>
      </c>
      <c r="B81" s="10" t="s">
        <v>57</v>
      </c>
      <c r="C81" s="10" t="s">
        <v>173</v>
      </c>
      <c r="D81" s="10" t="s">
        <v>25</v>
      </c>
      <c r="E81" s="10" t="s">
        <v>59</v>
      </c>
      <c r="F81" s="10" t="s">
        <v>58</v>
      </c>
      <c r="G81" s="13">
        <v>80000</v>
      </c>
      <c r="H81" s="13">
        <v>80000</v>
      </c>
      <c r="I81" s="13">
        <v>15950</v>
      </c>
      <c r="J81" s="5"/>
      <c r="K81" s="5"/>
      <c r="L81" s="5"/>
      <c r="M81" s="8" t="s">
        <v>17</v>
      </c>
      <c r="N81" s="7">
        <f>IF(G81&gt;0,I81/G81,0)</f>
        <v>0.199375</v>
      </c>
      <c r="O81" s="7">
        <f>IF(H81&gt;0,I81/H81,0)</f>
        <v>0.199375</v>
      </c>
      <c r="P81" s="6">
        <f>IF(J81=0,0,L81/J81)</f>
        <v>0</v>
      </c>
      <c r="Q81" s="6">
        <f>IF(L81=0,0,L81/K81)</f>
        <v>0</v>
      </c>
    </row>
    <row r="82" spans="1:17" x14ac:dyDescent="0.25">
      <c r="A82" s="10" t="s">
        <v>68</v>
      </c>
      <c r="B82" s="10" t="s">
        <v>69</v>
      </c>
      <c r="C82" s="10" t="s">
        <v>173</v>
      </c>
      <c r="D82" s="10" t="s">
        <v>25</v>
      </c>
      <c r="E82" s="10" t="s">
        <v>71</v>
      </c>
      <c r="F82" s="10" t="s">
        <v>70</v>
      </c>
      <c r="G82" s="13">
        <v>5000</v>
      </c>
      <c r="H82" s="13">
        <v>5000</v>
      </c>
      <c r="I82" s="13">
        <v>0</v>
      </c>
      <c r="J82" s="5"/>
      <c r="K82" s="5"/>
      <c r="L82" s="5"/>
      <c r="M82" s="8" t="s">
        <v>17</v>
      </c>
      <c r="N82" s="7">
        <f>IF(G82&gt;0,I82/G82,0)</f>
        <v>0</v>
      </c>
      <c r="O82" s="7">
        <f>IF(H82&gt;0,I82/H82,0)</f>
        <v>0</v>
      </c>
      <c r="P82" s="6">
        <f>IF(J82=0,0,L82/J82)</f>
        <v>0</v>
      </c>
      <c r="Q82" s="6">
        <f>IF(L82=0,0,L82/K82)</f>
        <v>0</v>
      </c>
    </row>
    <row r="83" spans="1:17" x14ac:dyDescent="0.25">
      <c r="A83" s="10" t="s">
        <v>82</v>
      </c>
      <c r="B83" s="10" t="s">
        <v>83</v>
      </c>
      <c r="C83" s="10" t="s">
        <v>173</v>
      </c>
      <c r="D83" s="10" t="s">
        <v>25</v>
      </c>
      <c r="E83" s="10" t="s">
        <v>85</v>
      </c>
      <c r="F83" s="10" t="s">
        <v>84</v>
      </c>
      <c r="G83" s="13">
        <v>84000</v>
      </c>
      <c r="H83" s="13">
        <v>84000</v>
      </c>
      <c r="I83" s="13">
        <v>24089.99</v>
      </c>
      <c r="J83" s="5"/>
      <c r="K83" s="5"/>
      <c r="L83" s="5"/>
      <c r="M83" s="8" t="s">
        <v>17</v>
      </c>
      <c r="N83" s="7">
        <f>IF(G83&gt;0,I83/G83,0)</f>
        <v>0.28678559523809527</v>
      </c>
      <c r="O83" s="7">
        <f>IF(H83&gt;0,I83/H83,0)</f>
        <v>0.28678559523809527</v>
      </c>
      <c r="P83" s="6">
        <f>IF(J83=0,0,L83/J83)</f>
        <v>0</v>
      </c>
      <c r="Q83" s="6">
        <f>IF(L83=0,0,L83/K83)</f>
        <v>0</v>
      </c>
    </row>
    <row r="84" spans="1:17" x14ac:dyDescent="0.25">
      <c r="A84" s="10" t="s">
        <v>165</v>
      </c>
      <c r="B84" s="10" t="s">
        <v>166</v>
      </c>
      <c r="C84" s="10" t="s">
        <v>174</v>
      </c>
      <c r="D84" s="10" t="s">
        <v>25</v>
      </c>
      <c r="E84" s="10" t="s">
        <v>71</v>
      </c>
      <c r="F84" s="10" t="s">
        <v>70</v>
      </c>
      <c r="G84" s="13">
        <v>5000</v>
      </c>
      <c r="H84" s="13">
        <v>5000</v>
      </c>
      <c r="I84" s="13">
        <v>0</v>
      </c>
      <c r="J84" s="5"/>
      <c r="K84" s="5"/>
      <c r="L84" s="5"/>
      <c r="M84" s="8" t="s">
        <v>17</v>
      </c>
      <c r="N84" s="7">
        <f>IF(G84&gt;0,I84/G84,0)</f>
        <v>0</v>
      </c>
      <c r="O84" s="7">
        <f>IF(H84&gt;0,I84/H84,0)</f>
        <v>0</v>
      </c>
      <c r="P84" s="6">
        <f>IF(J84=0,0,L84/J84)</f>
        <v>0</v>
      </c>
      <c r="Q84" s="6">
        <f>IF(L84=0,0,L84/K84)</f>
        <v>0</v>
      </c>
    </row>
    <row r="85" spans="1:17" x14ac:dyDescent="0.25">
      <c r="A85" s="10" t="s">
        <v>175</v>
      </c>
      <c r="B85" s="10" t="s">
        <v>176</v>
      </c>
      <c r="C85" s="10" t="s">
        <v>174</v>
      </c>
      <c r="D85" s="10" t="s">
        <v>25</v>
      </c>
      <c r="E85" s="10" t="s">
        <v>71</v>
      </c>
      <c r="F85" s="10" t="s">
        <v>70</v>
      </c>
      <c r="G85" s="13">
        <v>10000</v>
      </c>
      <c r="H85" s="13">
        <v>10000</v>
      </c>
      <c r="I85" s="13">
        <v>0</v>
      </c>
      <c r="J85" s="5"/>
      <c r="K85" s="5"/>
      <c r="L85" s="5"/>
      <c r="M85" s="8" t="s">
        <v>17</v>
      </c>
      <c r="N85" s="7">
        <f>IF(G85&gt;0,I85/G85,0)</f>
        <v>0</v>
      </c>
      <c r="O85" s="7">
        <f>IF(H85&gt;0,I85/H85,0)</f>
        <v>0</v>
      </c>
      <c r="P85" s="6">
        <f>IF(J85=0,0,L85/J85)</f>
        <v>0</v>
      </c>
      <c r="Q85" s="6">
        <f>IF(L85=0,0,L85/K85)</f>
        <v>0</v>
      </c>
    </row>
    <row r="86" spans="1:17" x14ac:dyDescent="0.25">
      <c r="A86" s="10" t="s">
        <v>74</v>
      </c>
      <c r="B86" s="10" t="s">
        <v>75</v>
      </c>
      <c r="C86" s="10" t="s">
        <v>174</v>
      </c>
      <c r="D86" s="10" t="s">
        <v>25</v>
      </c>
      <c r="E86" s="10" t="s">
        <v>71</v>
      </c>
      <c r="F86" s="10" t="s">
        <v>70</v>
      </c>
      <c r="G86" s="13">
        <v>182000</v>
      </c>
      <c r="H86" s="13">
        <v>182000</v>
      </c>
      <c r="I86" s="13">
        <v>158195.01</v>
      </c>
      <c r="J86" s="5"/>
      <c r="K86" s="5"/>
      <c r="L86" s="5"/>
      <c r="M86" s="8" t="s">
        <v>17</v>
      </c>
      <c r="N86" s="7">
        <f>IF(G86&gt;0,I86/G86,0)</f>
        <v>0.86920335164835172</v>
      </c>
      <c r="O86" s="7">
        <f>IF(H86&gt;0,I86/H86,0)</f>
        <v>0.86920335164835172</v>
      </c>
      <c r="P86" s="6">
        <f>IF(J86=0,0,L86/J86)</f>
        <v>0</v>
      </c>
      <c r="Q86" s="6">
        <f>IF(L86=0,0,L86/K86)</f>
        <v>0</v>
      </c>
    </row>
    <row r="87" spans="1:17" x14ac:dyDescent="0.25">
      <c r="A87" s="10" t="s">
        <v>177</v>
      </c>
      <c r="B87" s="10" t="s">
        <v>178</v>
      </c>
      <c r="C87" s="10" t="s">
        <v>174</v>
      </c>
      <c r="D87" s="10" t="s">
        <v>25</v>
      </c>
      <c r="E87" s="10" t="s">
        <v>99</v>
      </c>
      <c r="F87" s="10" t="s">
        <v>98</v>
      </c>
      <c r="G87" s="13">
        <v>20000</v>
      </c>
      <c r="H87" s="13">
        <v>20000</v>
      </c>
      <c r="I87" s="13">
        <v>6430.98</v>
      </c>
      <c r="J87" s="5"/>
      <c r="K87" s="5"/>
      <c r="L87" s="5"/>
      <c r="M87" s="8" t="s">
        <v>17</v>
      </c>
      <c r="N87" s="7">
        <f>IF(G87&gt;0,I87/G87,0)</f>
        <v>0.32154899999999997</v>
      </c>
      <c r="O87" s="7">
        <f>IF(H87&gt;0,I87/H87,0)</f>
        <v>0.32154899999999997</v>
      </c>
      <c r="P87" s="6">
        <f>IF(J87=0,0,L87/J87)</f>
        <v>0</v>
      </c>
      <c r="Q87" s="6">
        <f>IF(L87=0,0,L87/K87)</f>
        <v>0</v>
      </c>
    </row>
    <row r="88" spans="1:17" x14ac:dyDescent="0.25">
      <c r="A88" s="10" t="s">
        <v>108</v>
      </c>
      <c r="B88" s="10" t="s">
        <v>109</v>
      </c>
      <c r="C88" s="10" t="s">
        <v>174</v>
      </c>
      <c r="D88" s="10" t="s">
        <v>25</v>
      </c>
      <c r="E88" s="10" t="s">
        <v>111</v>
      </c>
      <c r="F88" s="10" t="s">
        <v>110</v>
      </c>
      <c r="G88" s="13">
        <v>120000</v>
      </c>
      <c r="H88" s="13">
        <v>120000</v>
      </c>
      <c r="I88" s="13">
        <v>9750</v>
      </c>
      <c r="J88" s="5"/>
      <c r="K88" s="5"/>
      <c r="L88" s="5"/>
      <c r="M88" s="8" t="s">
        <v>17</v>
      </c>
      <c r="N88" s="7">
        <f>IF(G88&gt;0,I88/G88,0)</f>
        <v>8.1250000000000003E-2</v>
      </c>
      <c r="O88" s="7">
        <f>IF(H88&gt;0,I88/H88,0)</f>
        <v>8.1250000000000003E-2</v>
      </c>
      <c r="P88" s="6">
        <f>IF(J88=0,0,L88/J88)</f>
        <v>0</v>
      </c>
      <c r="Q88" s="6">
        <f>IF(L88=0,0,L88/K88)</f>
        <v>0</v>
      </c>
    </row>
    <row r="89" spans="1:17" x14ac:dyDescent="0.25">
      <c r="A89" s="10" t="s">
        <v>72</v>
      </c>
      <c r="B89" s="10" t="s">
        <v>73</v>
      </c>
      <c r="C89" s="10" t="s">
        <v>179</v>
      </c>
      <c r="D89" s="10" t="s">
        <v>25</v>
      </c>
      <c r="E89" s="10" t="s">
        <v>71</v>
      </c>
      <c r="F89" s="10" t="s">
        <v>70</v>
      </c>
      <c r="G89" s="13">
        <v>70000</v>
      </c>
      <c r="H89" s="13">
        <v>70000</v>
      </c>
      <c r="I89" s="13">
        <v>0</v>
      </c>
      <c r="J89" s="5"/>
      <c r="K89" s="5"/>
      <c r="L89" s="5"/>
      <c r="M89" s="8" t="s">
        <v>17</v>
      </c>
      <c r="N89" s="7">
        <f>IF(G89&gt;0,I89/G89,0)</f>
        <v>0</v>
      </c>
      <c r="O89" s="7">
        <f>IF(H89&gt;0,I89/H89,0)</f>
        <v>0</v>
      </c>
      <c r="P89" s="6">
        <f>IF(J89=0,0,L89/J89)</f>
        <v>0</v>
      </c>
      <c r="Q89" s="6">
        <f>IF(L89=0,0,L89/K89)</f>
        <v>0</v>
      </c>
    </row>
    <row r="90" spans="1:17" x14ac:dyDescent="0.25">
      <c r="A90" s="10" t="s">
        <v>82</v>
      </c>
      <c r="B90" s="10" t="s">
        <v>83</v>
      </c>
      <c r="C90" s="10" t="s">
        <v>179</v>
      </c>
      <c r="D90" s="10" t="s">
        <v>25</v>
      </c>
      <c r="E90" s="10" t="s">
        <v>85</v>
      </c>
      <c r="F90" s="10" t="s">
        <v>84</v>
      </c>
      <c r="G90" s="13">
        <v>10000</v>
      </c>
      <c r="H90" s="13">
        <v>10000</v>
      </c>
      <c r="I90" s="13">
        <v>8862.4</v>
      </c>
      <c r="J90" s="5"/>
      <c r="K90" s="5"/>
      <c r="L90" s="5"/>
      <c r="M90" s="8" t="s">
        <v>17</v>
      </c>
      <c r="N90" s="7">
        <f>IF(G90&gt;0,I90/G90,0)</f>
        <v>0.88623999999999992</v>
      </c>
      <c r="O90" s="7">
        <f>IF(H90&gt;0,I90/H90,0)</f>
        <v>0.88623999999999992</v>
      </c>
      <c r="P90" s="6">
        <f>IF(J90=0,0,L90/J90)</f>
        <v>0</v>
      </c>
      <c r="Q90" s="6">
        <f>IF(L90=0,0,L90/K90)</f>
        <v>0</v>
      </c>
    </row>
    <row r="91" spans="1:17" x14ac:dyDescent="0.25">
      <c r="A91" s="10" t="s">
        <v>180</v>
      </c>
      <c r="B91" s="10" t="s">
        <v>181</v>
      </c>
      <c r="C91" s="10" t="s">
        <v>182</v>
      </c>
      <c r="D91" s="10" t="s">
        <v>183</v>
      </c>
      <c r="E91" s="10" t="s">
        <v>99</v>
      </c>
      <c r="F91" s="10" t="s">
        <v>98</v>
      </c>
      <c r="G91" s="13">
        <v>0</v>
      </c>
      <c r="H91" s="13">
        <v>684204.68</v>
      </c>
      <c r="I91" s="13">
        <v>535800</v>
      </c>
      <c r="J91" s="5"/>
      <c r="K91" s="5"/>
      <c r="L91" s="5"/>
      <c r="M91" s="8" t="s">
        <v>17</v>
      </c>
      <c r="N91" s="7">
        <f>IF(G91&gt;0,I91/G91,0)</f>
        <v>0</v>
      </c>
      <c r="O91" s="7">
        <f>IF(H91&gt;0,I91/H91,0)</f>
        <v>0.78309899897206192</v>
      </c>
      <c r="P91" s="6">
        <f>IF(J91=0,0,L91/J91)</f>
        <v>0</v>
      </c>
      <c r="Q91" s="6">
        <f>IF(L91=0,0,L91/K91)</f>
        <v>0</v>
      </c>
    </row>
    <row r="92" spans="1:17" x14ac:dyDescent="0.25">
      <c r="A92" s="10" t="s">
        <v>96</v>
      </c>
      <c r="B92" s="10" t="s">
        <v>97</v>
      </c>
      <c r="C92" s="10" t="s">
        <v>184</v>
      </c>
      <c r="D92" s="10" t="s">
        <v>183</v>
      </c>
      <c r="E92" s="10" t="s">
        <v>99</v>
      </c>
      <c r="F92" s="10" t="s">
        <v>98</v>
      </c>
      <c r="G92" s="13">
        <v>26424155.93</v>
      </c>
      <c r="H92" s="13">
        <v>4681613.91</v>
      </c>
      <c r="I92" s="13">
        <v>0</v>
      </c>
      <c r="J92" s="5"/>
      <c r="K92" s="5"/>
      <c r="L92" s="5"/>
      <c r="M92" s="8" t="s">
        <v>17</v>
      </c>
      <c r="N92" s="7">
        <f>IF(G92&gt;0,I92/G92,0)</f>
        <v>0</v>
      </c>
      <c r="O92" s="7">
        <f>IF(H92&gt;0,I92/H92,0)</f>
        <v>0</v>
      </c>
      <c r="P92" s="6">
        <f>IF(J92=0,0,L92/J92)</f>
        <v>0</v>
      </c>
      <c r="Q92" s="6">
        <f>IF(L92=0,0,L92/K92)</f>
        <v>0</v>
      </c>
    </row>
    <row r="93" spans="1:17" x14ac:dyDescent="0.25">
      <c r="A93" s="10" t="s">
        <v>185</v>
      </c>
      <c r="B93" s="10" t="s">
        <v>186</v>
      </c>
      <c r="C93" s="10" t="s">
        <v>184</v>
      </c>
      <c r="D93" s="10" t="s">
        <v>183</v>
      </c>
      <c r="E93" s="10" t="s">
        <v>99</v>
      </c>
      <c r="F93" s="10" t="s">
        <v>98</v>
      </c>
      <c r="G93" s="13">
        <v>0</v>
      </c>
      <c r="H93" s="13">
        <v>3200000</v>
      </c>
      <c r="I93" s="13">
        <v>0</v>
      </c>
      <c r="J93" s="5"/>
      <c r="K93" s="5"/>
      <c r="L93" s="5"/>
      <c r="M93" s="8" t="s">
        <v>17</v>
      </c>
      <c r="N93" s="7">
        <f>IF(G93&gt;0,I93/G93,0)</f>
        <v>0</v>
      </c>
      <c r="O93" s="7">
        <f>IF(H93&gt;0,I93/H93,0)</f>
        <v>0</v>
      </c>
      <c r="P93" s="6">
        <f>IF(J93=0,0,L93/J93)</f>
        <v>0</v>
      </c>
      <c r="Q93" s="6">
        <f>IF(L93=0,0,L93/K93)</f>
        <v>0</v>
      </c>
    </row>
    <row r="94" spans="1:17" x14ac:dyDescent="0.25">
      <c r="A94" s="10" t="s">
        <v>187</v>
      </c>
      <c r="B94" s="10" t="s">
        <v>188</v>
      </c>
      <c r="C94" s="10" t="s">
        <v>184</v>
      </c>
      <c r="D94" s="10" t="s">
        <v>183</v>
      </c>
      <c r="E94" s="10" t="s">
        <v>99</v>
      </c>
      <c r="F94" s="10" t="s">
        <v>98</v>
      </c>
      <c r="G94" s="13">
        <v>0</v>
      </c>
      <c r="H94" s="13">
        <v>15192978.92</v>
      </c>
      <c r="I94" s="13">
        <v>1049439.6599999999</v>
      </c>
      <c r="J94" s="5"/>
      <c r="K94" s="5"/>
      <c r="L94" s="5"/>
      <c r="M94" s="8" t="s">
        <v>17</v>
      </c>
      <c r="N94" s="7">
        <f>IF(G94&gt;0,I94/G94,0)</f>
        <v>0</v>
      </c>
      <c r="O94" s="7">
        <f>IF(H94&gt;0,I94/H94,0)</f>
        <v>6.9073989079160777E-2</v>
      </c>
      <c r="P94" s="6">
        <f>IF(J94=0,0,L94/J94)</f>
        <v>0</v>
      </c>
      <c r="Q94" s="6">
        <f>IF(L94=0,0,L94/K94)</f>
        <v>0</v>
      </c>
    </row>
    <row r="95" spans="1:17" x14ac:dyDescent="0.25">
      <c r="A95" s="10" t="s">
        <v>180</v>
      </c>
      <c r="B95" s="10" t="s">
        <v>181</v>
      </c>
      <c r="C95" s="10" t="s">
        <v>184</v>
      </c>
      <c r="D95" s="10" t="s">
        <v>183</v>
      </c>
      <c r="E95" s="10" t="s">
        <v>99</v>
      </c>
      <c r="F95" s="10" t="s">
        <v>98</v>
      </c>
      <c r="G95" s="13">
        <v>0</v>
      </c>
      <c r="H95" s="13">
        <v>46002367.799999997</v>
      </c>
      <c r="I95" s="13">
        <v>10716666.869999999</v>
      </c>
      <c r="J95" s="5"/>
      <c r="K95" s="5"/>
      <c r="L95" s="5"/>
      <c r="M95" s="8" t="s">
        <v>17</v>
      </c>
      <c r="N95" s="7">
        <f>IF(G95&gt;0,I95/G95,0)</f>
        <v>0</v>
      </c>
      <c r="O95" s="7">
        <f>IF(H95&gt;0,I95/H95,0)</f>
        <v>0.23295902760031409</v>
      </c>
      <c r="P95" s="6">
        <f>IF(J95=0,0,L95/J95)</f>
        <v>0</v>
      </c>
      <c r="Q95" s="6">
        <f>IF(L95=0,0,L95/K95)</f>
        <v>0</v>
      </c>
    </row>
    <row r="96" spans="1:17" x14ac:dyDescent="0.25">
      <c r="A96" s="10" t="s">
        <v>189</v>
      </c>
      <c r="B96" s="10" t="s">
        <v>190</v>
      </c>
      <c r="C96" s="10" t="s">
        <v>184</v>
      </c>
      <c r="D96" s="10" t="s">
        <v>183</v>
      </c>
      <c r="E96" s="10" t="s">
        <v>99</v>
      </c>
      <c r="F96" s="10" t="s">
        <v>98</v>
      </c>
      <c r="G96" s="13">
        <v>0</v>
      </c>
      <c r="H96" s="13">
        <v>4393098.01</v>
      </c>
      <c r="I96" s="13">
        <v>4261261.1500000004</v>
      </c>
      <c r="J96" s="5"/>
      <c r="K96" s="5"/>
      <c r="L96" s="5"/>
      <c r="M96" s="8" t="s">
        <v>17</v>
      </c>
      <c r="N96" s="7">
        <f>IF(G96&gt;0,I96/G96,0)</f>
        <v>0</v>
      </c>
      <c r="O96" s="7">
        <f>IF(H96&gt;0,I96/H96,0)</f>
        <v>0.96999000256768697</v>
      </c>
      <c r="P96" s="6">
        <f>IF(J96=0,0,L96/J96)</f>
        <v>0</v>
      </c>
      <c r="Q96" s="6">
        <f>IF(L96=0,0,L96/K96)</f>
        <v>0</v>
      </c>
    </row>
    <row r="97" spans="1:18" x14ac:dyDescent="0.25">
      <c r="A97" s="10" t="s">
        <v>191</v>
      </c>
      <c r="B97" s="10" t="s">
        <v>192</v>
      </c>
      <c r="C97" s="10" t="s">
        <v>193</v>
      </c>
      <c r="D97" s="10" t="s">
        <v>183</v>
      </c>
      <c r="E97" s="10" t="s">
        <v>99</v>
      </c>
      <c r="F97" s="10" t="s">
        <v>98</v>
      </c>
      <c r="G97" s="13">
        <v>0</v>
      </c>
      <c r="H97" s="13">
        <v>600000</v>
      </c>
      <c r="I97" s="13">
        <v>0</v>
      </c>
      <c r="J97" s="5"/>
      <c r="K97" s="5"/>
      <c r="L97" s="5"/>
      <c r="M97" s="8" t="s">
        <v>17</v>
      </c>
      <c r="N97" s="7">
        <f>IF(G97&gt;0,I97/G97,0)</f>
        <v>0</v>
      </c>
      <c r="O97" s="7">
        <f>IF(H97&gt;0,I97/H97,0)</f>
        <v>0</v>
      </c>
      <c r="P97" s="6">
        <f>IF(J97=0,0,L97/J97)</f>
        <v>0</v>
      </c>
      <c r="Q97" s="6">
        <f>IF(L97=0,0,L97/K97)</f>
        <v>0</v>
      </c>
    </row>
    <row r="98" spans="1:18" x14ac:dyDescent="0.25">
      <c r="G98" s="14">
        <f>SUM(G4:G97)</f>
        <v>28584645.809999999</v>
      </c>
      <c r="H98" s="14">
        <f>SUM(H4:H97)</f>
        <v>81543373.200000003</v>
      </c>
      <c r="I98" s="14">
        <f>SUM(I4:I97)</f>
        <v>17170358.329999998</v>
      </c>
      <c r="P98" s="12">
        <f t="shared" ref="P98" si="0">IF(J98=0,0,L98/J98)</f>
        <v>0</v>
      </c>
      <c r="Q98" s="12">
        <f t="shared" ref="Q98" si="1">IF(L98=0,0,L98/K98)</f>
        <v>0</v>
      </c>
      <c r="R98" s="11"/>
    </row>
    <row r="99" spans="1:18" x14ac:dyDescent="0.25">
      <c r="A99" t="s">
        <v>21</v>
      </c>
      <c r="P99" s="11"/>
      <c r="Q99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Tesoreria</cp:lastModifiedBy>
  <dcterms:created xsi:type="dcterms:W3CDTF">2023-06-21T19:35:53Z</dcterms:created>
  <dcterms:modified xsi:type="dcterms:W3CDTF">2025-10-29T20:53:15Z</dcterms:modified>
</cp:coreProperties>
</file>