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  <c r="B7" i="1"/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F37" i="1" l="1"/>
  <c r="B37" i="1"/>
  <c r="G32" i="1"/>
  <c r="G31" i="1" s="1"/>
  <c r="D31" i="1"/>
  <c r="C37" i="1"/>
  <c r="E37" i="1"/>
  <c r="D19" i="1"/>
  <c r="D7" i="1"/>
  <c r="G10" i="1"/>
  <c r="G26" i="1"/>
  <c r="G23" i="1"/>
  <c r="D26" i="1"/>
  <c r="D10" i="1"/>
  <c r="D23" i="1"/>
  <c r="G20" i="1"/>
  <c r="G19" i="1" s="1"/>
  <c r="G7" i="1"/>
  <c r="G37" i="1" l="1"/>
  <c r="D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<sst xmlns="http://schemas.openxmlformats.org/spreadsheetml/2006/main" count="66" uniqueCount="66">
  <si>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</si>
  <si>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</si>
  <si>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</si>
  <si>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</si>
  <si>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</si>
  <si>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</si>
  <si>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</si>
  <si>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</si>
  <si>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</si>
  <si>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</si>
  <si>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</si>
  <si>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</si>
  <si>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</si>
  <si>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</si>
  <si>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</si>
  <si>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</si>
  <si>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</si>
  <si>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</si>
  <si>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</si>
  <si>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</si>
  <si>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</si>
  <si>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</si>
  <si>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</si>
  <si>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</si>
  <si>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</si>
  <si>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</si>
  <si>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</si>
  <si>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</si>
  <si>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</si>
  <si>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</si>
  <si>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</si>
  <si>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</si>
  <si>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</si>
  <si>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</si>
  <si>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</si>
  <si>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</si>
  <si>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</si>
  <si>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</si>
  <si>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</si>
  <si>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</si>
  <si>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</si>
  <si>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</si>
  <si>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</si>
  <si>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</si>
  <si>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</si>
  <si>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</si>
  <si>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</si>
  <si>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</si>
  <si>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</si>
  <si>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</si>
  <si>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</si>
  <si>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</si>
  <si>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</si>
  <si>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</si>
  <si>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</si>
  <si>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</si>
  <si>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</si>
  <si>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</si>
  <si>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</si>
  <si>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Municipal de Agua Potable y Alcantarillado de Uriangato, Gto.
Gasto por Categoría Programática
Del 1 de Enero al 31 de Diciembre de 2023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</si>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</sst>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4" fontId="7" fillId="0" borderId="9" xfId="0" applyNumberFormat="1" applyFont="1" applyFill="1" applyBorder="1" applyProtection="1">
      <protection locked="0"/>
    </xf>
    <xf numFmtId="4" fontId="2" fillId="0" borderId="9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5" fillId="0" borderId="0" xfId="0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4" fontId="7" fillId="0" borderId="9" xfId="0" applyNumberFormat="1" applyFont="1" applyFill="1" applyBorder="1" applyProtection="1">
      <protection locked="0"/>
    </xf>
    <xf numFmtId="0" fontId="7" fillId="0" borderId="0" xfId="9" applyFont="1" applyFill="1" applyBorder="1" applyAlignment="1">
      <alignment vertical="center"/>
    </xf>
    <xf numFmtId="0" fontId="7" fillId="0" borderId="9" xfId="9" applyNumberFormat="1" applyFont="1" applyFill="1" applyBorder="1" applyAlignment="1">
      <alignment horizontal="center" vertical="center" wrapText="1"/>
    </xf>
    <xf numFmtId="0" fontId="5" fillId="0" borderId="0" xfId="0" applyFont="1" applyFill="1" applyProtection="1">
      <protection locked="0"/>
    </xf>
    <xf numFmtId="4" fontId="7" fillId="2" borderId="8" xfId="9" applyNumberFormat="1" applyFont="1" applyFill="1" applyBorder="1" applyAlignment="1">
      <alignment vertical="center" wrapText="1"/>
    </xf>
    <xf numFmtId="0" fontId="5" fillId="0" borderId="10" xfId="0" applyFont="1" applyBorder="1" applyProtection="1">
      <protection locked="0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11" xfId="0" applyFont="1" applyBorder="1" applyAlignment="1" applyProtection="1">
      <alignment horizontal="left" indent="1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activeCell="B40" sqref="B4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7" t="s">
        <v>59</v>
      </c>
      <c r="B1" s="17"/>
      <c r="C1" s="17"/>
      <c r="D1" s="17"/>
      <c r="E1" s="17"/>
      <c r="F1" s="17"/>
      <c r="G1" s="18"/>
    </row>
    <row r="2" spans="1:8" ht="15" customHeight="1" x14ac:dyDescent="0.2">
      <c r="A2" s="19"/>
      <c r="B2" s="17" t="s">
        <v>31</v>
      </c>
      <c r="C2" s="17"/>
      <c r="D2" s="17"/>
      <c r="E2" s="17"/>
      <c r="F2" s="17"/>
      <c r="G2" s="22"/>
    </row>
    <row r="3" spans="1:8" ht="24.95" customHeight="1" x14ac:dyDescent="0.2">
      <c r="A3" s="23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8" t="s">
        <v>30</v>
      </c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s="27" customFormat="1" x14ac:dyDescent="0.2">
      <c r="A5" s="25"/>
      <c r="B5" s="26"/>
      <c r="C5" s="26"/>
      <c r="D5" s="26"/>
      <c r="E5" s="26"/>
      <c r="F5" s="26"/>
      <c r="G5" s="26"/>
    </row>
    <row r="6" spans="1:8" x14ac:dyDescent="0.2">
      <c r="A6" s="8" t="s">
        <v>25</v>
      </c>
      <c r="B6" s="5">
        <f>B10+B19+B23+B26+B31+B33+B34+B35</f>
        <v>57548977.93</v>
      </c>
      <c r="C6" s="5">
        <f t="shared" ref="C6:G6" si="0">C10+C19+C23+C26+C31+C33+C34+C35</f>
        <v>6260401.0800000001</v>
      </c>
      <c r="D6" s="5">
        <f t="shared" si="0"/>
        <v>63809379.009999998</v>
      </c>
      <c r="E6" s="5">
        <f t="shared" si="0"/>
        <v>57163620.269999996</v>
      </c>
      <c r="F6" s="5">
        <f t="shared" si="0"/>
        <v>56833204.829999998</v>
      </c>
      <c r="G6" s="5">
        <f t="shared" si="0"/>
        <v>6645758.7400000021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49520069.759999998</v>
      </c>
      <c r="C10" s="10">
        <f>SUM(C11:C18)</f>
        <v>6641901.0800000001</v>
      </c>
      <c r="D10" s="10">
        <f t="shared" ref="D10:G10" si="2">SUM(D11:D18)</f>
        <v>56161970.839999996</v>
      </c>
      <c r="E10" s="10">
        <f t="shared" si="2"/>
        <v>50331298.919999994</v>
      </c>
      <c r="F10" s="10">
        <f t="shared" si="2"/>
        <v>50051759.229999997</v>
      </c>
      <c r="G10" s="10">
        <f t="shared" si="2"/>
        <v>5830671.9200000018</v>
      </c>
      <c r="H10" s="9">
        <v>0</v>
      </c>
    </row>
    <row r="11" spans="1:8" x14ac:dyDescent="0.2">
      <c r="A11" s="14" t="s">
        <v>4</v>
      </c>
      <c r="B11" s="11">
        <v>43498586.219999999</v>
      </c>
      <c r="C11" s="11">
        <v>5853500</v>
      </c>
      <c r="D11" s="11">
        <f t="shared" ref="D11:D18" si="3">B11+C11</f>
        <v>49352086.219999999</v>
      </c>
      <c r="E11" s="11">
        <v>45723502.119999997</v>
      </c>
      <c r="F11" s="11">
        <v>45443962.43</v>
      </c>
      <c r="G11" s="11">
        <f t="shared" ref="G11:G18" si="4">D11-E11</f>
        <v>3628584.1000000015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6021483.54</v>
      </c>
      <c r="C18" s="11">
        <v>788401.08</v>
      </c>
      <c r="D18" s="11">
        <f t="shared" si="3"/>
        <v>6809884.6200000001</v>
      </c>
      <c r="E18" s="11">
        <v>4607796.8</v>
      </c>
      <c r="F18" s="11">
        <v>4607796.8</v>
      </c>
      <c r="G18" s="11">
        <f t="shared" si="4"/>
        <v>2202087.8200000003</v>
      </c>
      <c r="H18" s="9" t="s">
        <v>44</v>
      </c>
    </row>
    <row r="19" spans="1:8" x14ac:dyDescent="0.2">
      <c r="A19" s="13" t="s">
        <v>12</v>
      </c>
      <c r="B19" s="10">
        <f>SUM(B20:B22)</f>
        <v>8028908.1699999999</v>
      </c>
      <c r="C19" s="10">
        <f>SUM(C20:C22)</f>
        <v>-381500</v>
      </c>
      <c r="D19" s="10">
        <f t="shared" ref="D19:G19" si="5">SUM(D20:D22)</f>
        <v>7647408.1699999999</v>
      </c>
      <c r="E19" s="10">
        <f t="shared" si="5"/>
        <v>6832321.3499999996</v>
      </c>
      <c r="F19" s="10">
        <f t="shared" si="5"/>
        <v>6781445.5999999996</v>
      </c>
      <c r="G19" s="10">
        <f t="shared" si="5"/>
        <v>815086.8200000003</v>
      </c>
      <c r="H19" s="9">
        <v>0</v>
      </c>
    </row>
    <row r="20" spans="1:8" x14ac:dyDescent="0.2">
      <c r="A20" s="14" t="s">
        <v>13</v>
      </c>
      <c r="B20" s="11">
        <v>8028908.1699999999</v>
      </c>
      <c r="C20" s="11">
        <v>-381500</v>
      </c>
      <c r="D20" s="11">
        <f t="shared" ref="D20:D22" si="6">B20+C20</f>
        <v>7647408.1699999999</v>
      </c>
      <c r="E20" s="11">
        <v>6832321.3499999996</v>
      </c>
      <c r="F20" s="11">
        <v>6781445.5999999996</v>
      </c>
      <c r="G20" s="11">
        <f t="shared" ref="G20:G22" si="7">D20-E20</f>
        <v>815086.8200000003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30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31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9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9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9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s="21" customFormat="1" x14ac:dyDescent="0.2">
      <c r="A36" s="15"/>
      <c r="B36" s="24"/>
      <c r="C36" s="24"/>
      <c r="D36" s="24"/>
      <c r="E36" s="24"/>
      <c r="F36" s="24"/>
      <c r="G36" s="24"/>
      <c r="H36" s="9"/>
    </row>
    <row r="37" spans="1:8" ht="13.5" customHeight="1" x14ac:dyDescent="0.2">
      <c r="A37" s="32" t="s">
        <v>65</v>
      </c>
      <c r="B37" s="12">
        <f>SUM(B7+B10+B19+B23+B26+B31+B33+B34+B35)</f>
        <v>57548977.93</v>
      </c>
      <c r="C37" s="12">
        <f t="shared" ref="C37:G37" si="17">SUM(C7+C10+C19+C23+C26+C31+C33+C34+C35)</f>
        <v>6260401.0800000001</v>
      </c>
      <c r="D37" s="12">
        <f t="shared" si="17"/>
        <v>63809379.009999998</v>
      </c>
      <c r="E37" s="12">
        <f t="shared" si="17"/>
        <v>57163620.269999996</v>
      </c>
      <c r="F37" s="12">
        <f t="shared" si="17"/>
        <v>56833204.829999998</v>
      </c>
      <c r="G37" s="12">
        <f t="shared" si="17"/>
        <v>6645758.7400000021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2"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2017-03-30T22:19:49Z</cp:lastPrinted>
  <dcterms:created xsi:type="dcterms:W3CDTF">2012-12-11T21:13:37Z</dcterms:created>
  <dcterms:modified xsi:type="dcterms:W3CDTF">2024-01-31T16:02:08Z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