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2024\"/>
    </mc:Choice>
  </mc:AlternateContent>
  <bookViews>
    <workbookView xWindow="0" yWindow="0" windowWidth="24000" windowHeight="898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E36" i="1" l="1"/>
  <c r="H36" i="1" s="1"/>
  <c r="E35" i="1"/>
  <c r="H35" i="1" s="1"/>
  <c r="H34" i="1"/>
  <c r="E34" i="1"/>
  <c r="E33" i="1"/>
  <c r="H33" i="1" s="1"/>
  <c r="H32" i="1" s="1"/>
  <c r="G32" i="1"/>
  <c r="F32" i="1"/>
  <c r="D32" i="1"/>
  <c r="C32" i="1"/>
  <c r="E31" i="1"/>
  <c r="H31" i="1" s="1"/>
  <c r="E30" i="1"/>
  <c r="H30" i="1" s="1"/>
  <c r="E29" i="1"/>
  <c r="E28" i="1"/>
  <c r="H28" i="1" s="1"/>
  <c r="G27" i="1"/>
  <c r="F27" i="1"/>
  <c r="D27" i="1"/>
  <c r="C27" i="1"/>
  <c r="H26" i="1"/>
  <c r="E26" i="1"/>
  <c r="E24" i="1" s="1"/>
  <c r="E25" i="1"/>
  <c r="H25" i="1" s="1"/>
  <c r="G24" i="1"/>
  <c r="F24" i="1"/>
  <c r="D24" i="1"/>
  <c r="C24" i="1"/>
  <c r="E23" i="1"/>
  <c r="H23" i="1" s="1"/>
  <c r="E22" i="1"/>
  <c r="H22" i="1" s="1"/>
  <c r="E21" i="1"/>
  <c r="H21" i="1" s="1"/>
  <c r="G20" i="1"/>
  <c r="F20" i="1"/>
  <c r="D20" i="1"/>
  <c r="C20" i="1"/>
  <c r="E19" i="1"/>
  <c r="H19" i="1" s="1"/>
  <c r="H18" i="1"/>
  <c r="E18" i="1"/>
  <c r="E17" i="1"/>
  <c r="H17" i="1" s="1"/>
  <c r="E16" i="1"/>
  <c r="H16" i="1" s="1"/>
  <c r="E15" i="1"/>
  <c r="H15" i="1" s="1"/>
  <c r="H14" i="1"/>
  <c r="E14" i="1"/>
  <c r="E13" i="1"/>
  <c r="E12" i="1"/>
  <c r="H12" i="1" s="1"/>
  <c r="G11" i="1"/>
  <c r="F11" i="1"/>
  <c r="F7" i="1" s="1"/>
  <c r="F38" i="1" s="1"/>
  <c r="D11" i="1"/>
  <c r="C11" i="1"/>
  <c r="E10" i="1"/>
  <c r="H10" i="1" s="1"/>
  <c r="E9" i="1"/>
  <c r="H9" i="1" s="1"/>
  <c r="G8" i="1"/>
  <c r="G7" i="1" s="1"/>
  <c r="G38" i="1" s="1"/>
  <c r="F8" i="1"/>
  <c r="E8" i="1"/>
  <c r="D8" i="1"/>
  <c r="D7" i="1" s="1"/>
  <c r="D38" i="1" s="1"/>
  <c r="C8" i="1"/>
  <c r="C7" i="1" s="1"/>
  <c r="C38" i="1" s="1"/>
  <c r="E11" i="1" l="1"/>
  <c r="E7" i="1" s="1"/>
  <c r="E38" i="1" s="1"/>
  <c r="H24" i="1"/>
  <c r="E27" i="1"/>
  <c r="E20" i="1"/>
  <c r="H8" i="1"/>
  <c r="E32" i="1"/>
  <c r="H11" i="1"/>
  <c r="H20" i="1"/>
  <c r="H13" i="1"/>
  <c r="H29" i="1"/>
  <c r="H27" i="1" s="1"/>
  <c r="H7" i="1" l="1"/>
  <c r="H38" i="1" s="1"/>
</calcChain>
</file>

<file path=xl/sharedStrings.xml><?xml version="1.0" encoding="utf-8"?>
<sst xmlns="http://schemas.openxmlformats.org/spreadsheetml/2006/main" count="67" uniqueCount="67">
  <si>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</si>
  <si>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</si>
  <si>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</si>
  <si>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</si>
  <si>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</si>
  <si>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</si>
  <si>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</si>
  <si>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</si>
  <si>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</si>
  <si>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</si>
  <si>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</si>
  <si>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</si>
  <si>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</si>
  <si>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</si>
  <si>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</si>
  <si>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</si>
  <si>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</si>
  <si>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</si>
  <si>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</si>
  <si>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</si>
  <si>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</si>
  <si>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</si>
  <si>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</si>
  <si>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</si>
  <si>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</si>
  <si>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</si>
  <si>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</si>
  <si>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</si>
  <si>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</si>
  <si>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</si>
  <si>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</si>
  <si>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</si>
  <si>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</si>
  <si>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</si>
  <si>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</si>
  <si>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</si>
  <si>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</si>
  <si>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</si>
  <si>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</si>
  <si>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</si>
  <si>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</si>
  <si>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</si>
  <si>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</si>
  <si>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</si>
  <si>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</si>
  <si>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</si>
  <si>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</si>
  <si>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</si>
  <si>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</si>
  <si>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</si>
  <si>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</si>
  <si>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</si>
  <si>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</si>
  <si>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</si>
  <si>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</si>
  <si>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</si>
  <si>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</si>
  <si>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</si>
  <si>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</si>
  <si>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Concepto</t>
  </si>
  <si>
    <t>Municipio de Uriangato Gto.
Gasto por Categoría Programática
Del 1 de Enero al 31 de Diciembre de 2024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</si>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</sst>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6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8" fillId="0" borderId="0" xfId="0" applyFont="1" applyBorder="1" applyProtection="1">
      <protection locked="0" hidden="1"/>
    </xf>
    <xf numFmtId="0" fontId="5" fillId="0" borderId="0" xfId="0" applyFont="1"/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3" borderId="0" xfId="9" applyFont="1" applyFill="1" applyBorder="1" applyAlignment="1">
      <alignment horizontal="center" vertical="center"/>
    </xf>
    <xf numFmtId="0" fontId="7" fillId="3" borderId="8" xfId="9" applyFont="1" applyFill="1" applyBorder="1" applyAlignment="1">
      <alignment horizontal="center" vertical="center" wrapText="1"/>
    </xf>
    <xf numFmtId="0" fontId="7" fillId="0" borderId="0" xfId="9" applyFont="1"/>
    <xf numFmtId="4" fontId="7" fillId="0" borderId="8" xfId="0" applyNumberFormat="1" applyFont="1" applyBorder="1" applyAlignment="1" applyProtection="1">
      <alignment horizontal="right"/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4" fontId="7" fillId="0" borderId="8" xfId="0" applyNumberFormat="1" applyFont="1" applyBorder="1" applyProtection="1">
      <protection locked="0"/>
    </xf>
    <xf numFmtId="0" fontId="2" fillId="0" borderId="0" xfId="0" applyFont="1" applyAlignment="1">
      <alignment horizontal="left" indent="2"/>
    </xf>
    <xf numFmtId="4" fontId="2" fillId="0" borderId="8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7" fillId="0" borderId="0" xfId="8" applyFont="1" applyFill="1" applyBorder="1" applyAlignment="1" applyProtection="1">
      <alignment horizontal="left" vertical="top" indent="1"/>
      <protection hidden="1"/>
    </xf>
    <xf numFmtId="0" fontId="2" fillId="0" borderId="0" xfId="0" applyFont="1" applyFill="1" applyBorder="1" applyAlignment="1" applyProtection="1">
      <alignment horizontal="left" indent="2"/>
    </xf>
    <xf numFmtId="0" fontId="7" fillId="0" borderId="0" xfId="0" applyFont="1" applyFill="1" applyBorder="1" applyAlignment="1" applyProtection="1">
      <alignment horizontal="left" indent="1"/>
    </xf>
    <xf numFmtId="0" fontId="7" fillId="0" borderId="9" xfId="0" applyFont="1" applyBorder="1" applyAlignment="1" applyProtection="1">
      <alignment horizontal="left" inden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9" xfId="9" applyFont="1" applyFill="1" applyBorder="1" applyAlignment="1" applyProtection="1">
      <alignment horizontal="center" vertical="top" wrapText="1"/>
      <protection locked="0"/>
    </xf>
  </cellXfs>
  <cellStyles count="22">
    <cellStyle name="Euro" xfId="1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0"/>
  <sheetViews>
    <sheetView showGridLines="0" tabSelected="1" zoomScaleNormal="100" zoomScaleSheetLayoutView="90" workbookViewId="0">
      <selection activeCell="B4" sqref="B4"/>
    </sheetView>
  </sheetViews>
  <sheetFormatPr baseColWidth="10" defaultColWidth="11.42578125" defaultRowHeight="11.25" x14ac:dyDescent="0.2"/>
  <cols>
    <col min="1" max="1" width="3.85546875" style="1" customWidth="1"/>
    <col min="2" max="2" width="62.42578125" style="1" customWidth="1"/>
    <col min="3" max="3" width="15.7109375" style="1" customWidth="1"/>
    <col min="4" max="4" width="18.7109375" style="1" customWidth="1"/>
    <col min="5" max="5" width="15.7109375" style="1" customWidth="1"/>
    <col min="6" max="8" width="15.7109375" style="2" customWidth="1"/>
    <col min="9" max="16384" width="11.42578125" style="1"/>
  </cols>
  <sheetData>
    <row r="1" spans="2:9" ht="45" customHeight="1" x14ac:dyDescent="0.2">
      <c r="B1" s="25" t="s">
        <v>60</v>
      </c>
      <c r="C1" s="25"/>
      <c r="D1" s="25"/>
      <c r="E1" s="25"/>
      <c r="F1" s="25"/>
      <c r="G1" s="25"/>
      <c r="H1" s="26"/>
    </row>
    <row r="2" spans="2:9" ht="12" customHeight="1" x14ac:dyDescent="0.2">
      <c r="B2" s="29" t="s">
        <v>66</v>
      </c>
      <c r="C2" s="29"/>
      <c r="D2" s="29"/>
      <c r="E2" s="29"/>
      <c r="F2" s="29"/>
      <c r="G2" s="29"/>
      <c r="H2" s="29"/>
    </row>
    <row r="3" spans="2:9" ht="15" customHeight="1" x14ac:dyDescent="0.2">
      <c r="B3" s="9"/>
      <c r="C3" s="27" t="s">
        <v>31</v>
      </c>
      <c r="D3" s="27"/>
      <c r="E3" s="27"/>
      <c r="F3" s="27"/>
      <c r="G3" s="27"/>
      <c r="H3" s="28" t="s">
        <v>30</v>
      </c>
    </row>
    <row r="4" spans="2:9" ht="24.95" customHeight="1" x14ac:dyDescent="0.2">
      <c r="B4" s="9" t="s">
        <v>59</v>
      </c>
      <c r="C4" s="5" t="s">
        <v>26</v>
      </c>
      <c r="D4" s="4" t="s">
        <v>34</v>
      </c>
      <c r="E4" s="4" t="s">
        <v>27</v>
      </c>
      <c r="F4" s="4" t="s">
        <v>28</v>
      </c>
      <c r="G4" s="6" t="s">
        <v>29</v>
      </c>
      <c r="H4" s="24"/>
    </row>
    <row r="5" spans="2:9" x14ac:dyDescent="0.2">
      <c r="B5" s="10"/>
      <c r="C5" s="3">
        <v>1</v>
      </c>
      <c r="D5" s="3">
        <v>2</v>
      </c>
      <c r="E5" s="3" t="s">
        <v>32</v>
      </c>
      <c r="F5" s="3">
        <v>4</v>
      </c>
      <c r="G5" s="3">
        <v>5</v>
      </c>
      <c r="H5" s="3" t="s">
        <v>33</v>
      </c>
    </row>
    <row r="6" spans="2:9" x14ac:dyDescent="0.2">
      <c r="B6" s="11"/>
      <c r="C6" s="12"/>
      <c r="D6" s="12"/>
      <c r="E6" s="12"/>
      <c r="F6" s="12"/>
      <c r="G6" s="12"/>
      <c r="H6" s="12"/>
    </row>
    <row r="7" spans="2:9" x14ac:dyDescent="0.2">
      <c r="B7" s="13" t="s">
        <v>25</v>
      </c>
      <c r="C7" s="14">
        <f>+C8+C11+C20+C24+C27+C32</f>
        <v>270188722.31999999</v>
      </c>
      <c r="D7" s="14">
        <f t="shared" ref="D7:H7" si="0">+D8+D11+D20+D24+D27+D32</f>
        <v>214122520.12000003</v>
      </c>
      <c r="E7" s="14">
        <f t="shared" si="0"/>
        <v>484311242.44</v>
      </c>
      <c r="F7" s="14">
        <f t="shared" si="0"/>
        <v>447789807.78000003</v>
      </c>
      <c r="G7" s="14">
        <f t="shared" si="0"/>
        <v>437598756.71000004</v>
      </c>
      <c r="H7" s="14">
        <f t="shared" si="0"/>
        <v>36521434.659999996</v>
      </c>
    </row>
    <row r="8" spans="2:9" x14ac:dyDescent="0.2">
      <c r="B8" s="15" t="s">
        <v>0</v>
      </c>
      <c r="C8" s="16">
        <f>SUM(C9:C10)</f>
        <v>836000</v>
      </c>
      <c r="D8" s="16">
        <f>SUM(D9:D10)</f>
        <v>27862442.890000001</v>
      </c>
      <c r="E8" s="16">
        <f t="shared" ref="E8:H8" si="1">SUM(E9:E10)</f>
        <v>28698442.890000001</v>
      </c>
      <c r="F8" s="16">
        <f t="shared" si="1"/>
        <v>27668814.109999999</v>
      </c>
      <c r="G8" s="16">
        <f t="shared" si="1"/>
        <v>27668814.109999999</v>
      </c>
      <c r="H8" s="16">
        <f t="shared" si="1"/>
        <v>1029628.7800000012</v>
      </c>
      <c r="I8" s="7">
        <v>0</v>
      </c>
    </row>
    <row r="9" spans="2:9" x14ac:dyDescent="0.2">
      <c r="B9" s="17" t="s">
        <v>1</v>
      </c>
      <c r="C9" s="18">
        <v>836000</v>
      </c>
      <c r="D9" s="18">
        <v>27862442.890000001</v>
      </c>
      <c r="E9" s="18">
        <f>C9+D9</f>
        <v>28698442.890000001</v>
      </c>
      <c r="F9" s="18">
        <v>27668814.109999999</v>
      </c>
      <c r="G9" s="18">
        <v>27668814.109999999</v>
      </c>
      <c r="H9" s="18">
        <f>E9-F9</f>
        <v>1029628.7800000012</v>
      </c>
      <c r="I9" s="7" t="s">
        <v>35</v>
      </c>
    </row>
    <row r="10" spans="2:9" x14ac:dyDescent="0.2">
      <c r="B10" s="17" t="s">
        <v>2</v>
      </c>
      <c r="C10" s="18">
        <v>0</v>
      </c>
      <c r="D10" s="18">
        <v>0</v>
      </c>
      <c r="E10" s="18">
        <f>C10+D10</f>
        <v>0</v>
      </c>
      <c r="F10" s="18">
        <v>0</v>
      </c>
      <c r="G10" s="18">
        <v>0</v>
      </c>
      <c r="H10" s="18">
        <f>E10-F10</f>
        <v>0</v>
      </c>
      <c r="I10" s="7" t="s">
        <v>36</v>
      </c>
    </row>
    <row r="11" spans="2:9" x14ac:dyDescent="0.2">
      <c r="B11" s="15" t="s">
        <v>3</v>
      </c>
      <c r="C11" s="16">
        <f>SUM(C12:C19)</f>
        <v>241724527.75</v>
      </c>
      <c r="D11" s="16">
        <f>SUM(D12:D19)</f>
        <v>185403130.22</v>
      </c>
      <c r="E11" s="16">
        <f t="shared" ref="E11:H11" si="2">SUM(E12:E19)</f>
        <v>427127657.97000003</v>
      </c>
      <c r="F11" s="16">
        <f t="shared" si="2"/>
        <v>394470574.35000002</v>
      </c>
      <c r="G11" s="16">
        <f t="shared" si="2"/>
        <v>384333889.38999999</v>
      </c>
      <c r="H11" s="16">
        <f t="shared" si="2"/>
        <v>32657083.619999997</v>
      </c>
      <c r="I11" s="7">
        <v>0</v>
      </c>
    </row>
    <row r="12" spans="2:9" x14ac:dyDescent="0.2">
      <c r="B12" s="17" t="s">
        <v>4</v>
      </c>
      <c r="C12" s="18">
        <v>197519089.86000001</v>
      </c>
      <c r="D12" s="18">
        <v>28419021.93</v>
      </c>
      <c r="E12" s="18">
        <f t="shared" ref="E12:E19" si="3">C12+D12</f>
        <v>225938111.79000002</v>
      </c>
      <c r="F12" s="18">
        <v>211962857.84</v>
      </c>
      <c r="G12" s="18">
        <v>201896888</v>
      </c>
      <c r="H12" s="18">
        <f t="shared" ref="H12:H19" si="4">E12-F12</f>
        <v>13975253.950000018</v>
      </c>
      <c r="I12" s="7" t="s">
        <v>37</v>
      </c>
    </row>
    <row r="13" spans="2:9" x14ac:dyDescent="0.2">
      <c r="B13" s="17" t="s">
        <v>5</v>
      </c>
      <c r="C13" s="18">
        <v>0</v>
      </c>
      <c r="D13" s="18">
        <v>0</v>
      </c>
      <c r="E13" s="18">
        <f t="shared" si="3"/>
        <v>0</v>
      </c>
      <c r="F13" s="18">
        <v>0</v>
      </c>
      <c r="G13" s="18">
        <v>0</v>
      </c>
      <c r="H13" s="18">
        <f t="shared" si="4"/>
        <v>0</v>
      </c>
      <c r="I13" s="7" t="s">
        <v>38</v>
      </c>
    </row>
    <row r="14" spans="2:9" x14ac:dyDescent="0.2">
      <c r="B14" s="17" t="s">
        <v>6</v>
      </c>
      <c r="C14" s="18">
        <v>1432365.35</v>
      </c>
      <c r="D14" s="18">
        <v>-159113.47</v>
      </c>
      <c r="E14" s="18">
        <f t="shared" si="3"/>
        <v>1273251.8800000001</v>
      </c>
      <c r="F14" s="18">
        <v>1081546.45</v>
      </c>
      <c r="G14" s="18">
        <v>1078441.68</v>
      </c>
      <c r="H14" s="18">
        <f t="shared" si="4"/>
        <v>191705.43000000017</v>
      </c>
      <c r="I14" s="7" t="s">
        <v>39</v>
      </c>
    </row>
    <row r="15" spans="2:9" x14ac:dyDescent="0.2">
      <c r="B15" s="17" t="s">
        <v>7</v>
      </c>
      <c r="C15" s="18">
        <v>0</v>
      </c>
      <c r="D15" s="18">
        <v>0</v>
      </c>
      <c r="E15" s="18">
        <f t="shared" si="3"/>
        <v>0</v>
      </c>
      <c r="F15" s="18">
        <v>0</v>
      </c>
      <c r="G15" s="18">
        <v>0</v>
      </c>
      <c r="H15" s="18">
        <f t="shared" si="4"/>
        <v>0</v>
      </c>
      <c r="I15" s="7" t="s">
        <v>40</v>
      </c>
    </row>
    <row r="16" spans="2:9" x14ac:dyDescent="0.2">
      <c r="B16" s="17" t="s">
        <v>8</v>
      </c>
      <c r="C16" s="18">
        <v>231949.91</v>
      </c>
      <c r="D16" s="18">
        <v>-61287</v>
      </c>
      <c r="E16" s="18">
        <f t="shared" si="3"/>
        <v>170662.91</v>
      </c>
      <c r="F16" s="18">
        <v>97644.88</v>
      </c>
      <c r="G16" s="18">
        <v>97644.88</v>
      </c>
      <c r="H16" s="18">
        <f t="shared" si="4"/>
        <v>73018.03</v>
      </c>
      <c r="I16" s="7" t="s">
        <v>41</v>
      </c>
    </row>
    <row r="17" spans="2:9" x14ac:dyDescent="0.2">
      <c r="B17" s="17" t="s">
        <v>9</v>
      </c>
      <c r="C17" s="18">
        <v>0</v>
      </c>
      <c r="D17" s="18">
        <v>0</v>
      </c>
      <c r="E17" s="18">
        <f t="shared" si="3"/>
        <v>0</v>
      </c>
      <c r="F17" s="18">
        <v>0</v>
      </c>
      <c r="G17" s="18">
        <v>0</v>
      </c>
      <c r="H17" s="18">
        <f t="shared" si="4"/>
        <v>0</v>
      </c>
      <c r="I17" s="7" t="s">
        <v>42</v>
      </c>
    </row>
    <row r="18" spans="2:9" x14ac:dyDescent="0.2">
      <c r="B18" s="17" t="s">
        <v>10</v>
      </c>
      <c r="C18" s="18">
        <v>0</v>
      </c>
      <c r="D18" s="18">
        <v>0</v>
      </c>
      <c r="E18" s="18">
        <f t="shared" si="3"/>
        <v>0</v>
      </c>
      <c r="F18" s="18">
        <v>0</v>
      </c>
      <c r="G18" s="18">
        <v>0</v>
      </c>
      <c r="H18" s="18">
        <f t="shared" si="4"/>
        <v>0</v>
      </c>
      <c r="I18" s="7" t="s">
        <v>43</v>
      </c>
    </row>
    <row r="19" spans="2:9" x14ac:dyDescent="0.2">
      <c r="B19" s="17" t="s">
        <v>11</v>
      </c>
      <c r="C19" s="18">
        <v>42541122.630000003</v>
      </c>
      <c r="D19" s="18">
        <v>157204508.75999999</v>
      </c>
      <c r="E19" s="18">
        <f t="shared" si="3"/>
        <v>199745631.38999999</v>
      </c>
      <c r="F19" s="18">
        <v>181328525.18000001</v>
      </c>
      <c r="G19" s="18">
        <v>181260914.83000001</v>
      </c>
      <c r="H19" s="18">
        <f t="shared" si="4"/>
        <v>18417106.209999979</v>
      </c>
      <c r="I19" s="7" t="s">
        <v>44</v>
      </c>
    </row>
    <row r="20" spans="2:9" x14ac:dyDescent="0.2">
      <c r="B20" s="15" t="s">
        <v>12</v>
      </c>
      <c r="C20" s="16">
        <f>SUM(C21:C23)</f>
        <v>22323574.649999999</v>
      </c>
      <c r="D20" s="16">
        <f>SUM(D21:D23)</f>
        <v>298478.40000000002</v>
      </c>
      <c r="E20" s="16">
        <f t="shared" ref="E20:H20" si="5">SUM(E21:E23)</f>
        <v>22622053.049999997</v>
      </c>
      <c r="F20" s="16">
        <f t="shared" si="5"/>
        <v>19822583.379999999</v>
      </c>
      <c r="G20" s="16">
        <f t="shared" si="5"/>
        <v>19770553.469999999</v>
      </c>
      <c r="H20" s="16">
        <f t="shared" si="5"/>
        <v>2799469.6699999985</v>
      </c>
      <c r="I20" s="7">
        <v>0</v>
      </c>
    </row>
    <row r="21" spans="2:9" x14ac:dyDescent="0.2">
      <c r="B21" s="17" t="s">
        <v>13</v>
      </c>
      <c r="C21" s="18">
        <v>19516658.879999999</v>
      </c>
      <c r="D21" s="18">
        <v>352678.40000000002</v>
      </c>
      <c r="E21" s="18">
        <f t="shared" ref="E21:E23" si="6">C21+D21</f>
        <v>19869337.279999997</v>
      </c>
      <c r="F21" s="18">
        <v>17132470.969999999</v>
      </c>
      <c r="G21" s="18">
        <v>17094203.329999998</v>
      </c>
      <c r="H21" s="18">
        <f t="shared" ref="H21:H23" si="7">E21-F21</f>
        <v>2736866.3099999987</v>
      </c>
      <c r="I21" s="7" t="s">
        <v>45</v>
      </c>
    </row>
    <row r="22" spans="2:9" x14ac:dyDescent="0.2">
      <c r="B22" s="17" t="s">
        <v>14</v>
      </c>
      <c r="C22" s="18">
        <v>2806915.77</v>
      </c>
      <c r="D22" s="18">
        <v>-54200</v>
      </c>
      <c r="E22" s="18">
        <f t="shared" si="6"/>
        <v>2752715.77</v>
      </c>
      <c r="F22" s="18">
        <v>2690112.41</v>
      </c>
      <c r="G22" s="18">
        <v>2676350.14</v>
      </c>
      <c r="H22" s="18">
        <f t="shared" si="7"/>
        <v>62603.35999999987</v>
      </c>
      <c r="I22" s="7" t="s">
        <v>46</v>
      </c>
    </row>
    <row r="23" spans="2:9" x14ac:dyDescent="0.2">
      <c r="B23" s="17" t="s">
        <v>15</v>
      </c>
      <c r="C23" s="18">
        <v>0</v>
      </c>
      <c r="D23" s="18">
        <v>0</v>
      </c>
      <c r="E23" s="18">
        <f t="shared" si="6"/>
        <v>0</v>
      </c>
      <c r="F23" s="18">
        <v>0</v>
      </c>
      <c r="G23" s="18">
        <v>0</v>
      </c>
      <c r="H23" s="18">
        <f t="shared" si="7"/>
        <v>0</v>
      </c>
      <c r="I23" s="7" t="s">
        <v>47</v>
      </c>
    </row>
    <row r="24" spans="2:9" x14ac:dyDescent="0.2">
      <c r="B24" s="15" t="s">
        <v>16</v>
      </c>
      <c r="C24" s="16">
        <f>SUM(C25:C26)</f>
        <v>507506.01</v>
      </c>
      <c r="D24" s="16">
        <f>SUM(D25:D26)</f>
        <v>-19500</v>
      </c>
      <c r="E24" s="16">
        <f t="shared" ref="E24:H24" si="8">SUM(E25:E26)</f>
        <v>488006.01</v>
      </c>
      <c r="F24" s="16">
        <f t="shared" si="8"/>
        <v>474648.96</v>
      </c>
      <c r="G24" s="16">
        <f t="shared" si="8"/>
        <v>472312.76</v>
      </c>
      <c r="H24" s="16">
        <f t="shared" si="8"/>
        <v>13357.049999999988</v>
      </c>
      <c r="I24" s="7">
        <v>0</v>
      </c>
    </row>
    <row r="25" spans="2:9" x14ac:dyDescent="0.2">
      <c r="B25" s="17" t="s">
        <v>17</v>
      </c>
      <c r="C25" s="18">
        <v>507506.01</v>
      </c>
      <c r="D25" s="18">
        <v>-19500</v>
      </c>
      <c r="E25" s="18">
        <f t="shared" ref="E25:E26" si="9">C25+D25</f>
        <v>488006.01</v>
      </c>
      <c r="F25" s="18">
        <v>474648.96</v>
      </c>
      <c r="G25" s="18">
        <v>472312.76</v>
      </c>
      <c r="H25" s="18">
        <f t="shared" ref="H25:H26" si="10">E25-F25</f>
        <v>13357.049999999988</v>
      </c>
      <c r="I25" s="7" t="s">
        <v>48</v>
      </c>
    </row>
    <row r="26" spans="2:9" x14ac:dyDescent="0.2">
      <c r="B26" s="17" t="s">
        <v>18</v>
      </c>
      <c r="C26" s="18">
        <v>0</v>
      </c>
      <c r="D26" s="18">
        <v>0</v>
      </c>
      <c r="E26" s="18">
        <f t="shared" si="9"/>
        <v>0</v>
      </c>
      <c r="F26" s="18">
        <v>0</v>
      </c>
      <c r="G26" s="18">
        <v>0</v>
      </c>
      <c r="H26" s="18">
        <f t="shared" si="10"/>
        <v>0</v>
      </c>
      <c r="I26" s="7" t="s">
        <v>49</v>
      </c>
    </row>
    <row r="27" spans="2:9" x14ac:dyDescent="0.2">
      <c r="B27" s="15" t="s">
        <v>19</v>
      </c>
      <c r="C27" s="16">
        <f>SUM(C28:C31)</f>
        <v>4797113.91</v>
      </c>
      <c r="D27" s="16">
        <f>SUM(D28:D31)</f>
        <v>577968.61</v>
      </c>
      <c r="E27" s="16">
        <f t="shared" ref="E27:H27" si="11">SUM(E28:E31)</f>
        <v>5375082.5200000005</v>
      </c>
      <c r="F27" s="16">
        <f t="shared" si="11"/>
        <v>5353186.9800000004</v>
      </c>
      <c r="G27" s="16">
        <f t="shared" si="11"/>
        <v>5353186.9800000004</v>
      </c>
      <c r="H27" s="16">
        <f t="shared" si="11"/>
        <v>21895.540000000037</v>
      </c>
      <c r="I27" s="7">
        <v>0</v>
      </c>
    </row>
    <row r="28" spans="2:9" x14ac:dyDescent="0.2">
      <c r="B28" s="17" t="s">
        <v>20</v>
      </c>
      <c r="C28" s="18">
        <v>4797113.91</v>
      </c>
      <c r="D28" s="18">
        <v>577968.61</v>
      </c>
      <c r="E28" s="18">
        <f t="shared" ref="E28:E31" si="12">C28+D28</f>
        <v>5375082.5200000005</v>
      </c>
      <c r="F28" s="18">
        <v>5353186.9800000004</v>
      </c>
      <c r="G28" s="18">
        <v>5353186.9800000004</v>
      </c>
      <c r="H28" s="18">
        <f t="shared" ref="H28:H31" si="13">E28-F28</f>
        <v>21895.540000000037</v>
      </c>
      <c r="I28" s="7" t="s">
        <v>50</v>
      </c>
    </row>
    <row r="29" spans="2:9" x14ac:dyDescent="0.2">
      <c r="B29" s="17" t="s">
        <v>21</v>
      </c>
      <c r="C29" s="18">
        <v>0</v>
      </c>
      <c r="D29" s="18">
        <v>0</v>
      </c>
      <c r="E29" s="18">
        <f t="shared" si="12"/>
        <v>0</v>
      </c>
      <c r="F29" s="18">
        <v>0</v>
      </c>
      <c r="G29" s="18">
        <v>0</v>
      </c>
      <c r="H29" s="18">
        <f t="shared" si="13"/>
        <v>0</v>
      </c>
      <c r="I29" s="7" t="s">
        <v>51</v>
      </c>
    </row>
    <row r="30" spans="2:9" x14ac:dyDescent="0.2">
      <c r="B30" s="17" t="s">
        <v>22</v>
      </c>
      <c r="C30" s="18">
        <v>0</v>
      </c>
      <c r="D30" s="18">
        <v>0</v>
      </c>
      <c r="E30" s="18">
        <f t="shared" si="12"/>
        <v>0</v>
      </c>
      <c r="F30" s="18">
        <v>0</v>
      </c>
      <c r="G30" s="18">
        <v>0</v>
      </c>
      <c r="H30" s="18">
        <f t="shared" si="13"/>
        <v>0</v>
      </c>
      <c r="I30" s="7" t="s">
        <v>52</v>
      </c>
    </row>
    <row r="31" spans="2:9" x14ac:dyDescent="0.2">
      <c r="B31" s="17" t="s">
        <v>23</v>
      </c>
      <c r="C31" s="18">
        <v>0</v>
      </c>
      <c r="D31" s="18">
        <v>0</v>
      </c>
      <c r="E31" s="18">
        <f t="shared" si="12"/>
        <v>0</v>
      </c>
      <c r="F31" s="18">
        <v>0</v>
      </c>
      <c r="G31" s="18">
        <v>0</v>
      </c>
      <c r="H31" s="18">
        <f t="shared" si="13"/>
        <v>0</v>
      </c>
      <c r="I31" s="7" t="s">
        <v>53</v>
      </c>
    </row>
    <row r="32" spans="2:9" x14ac:dyDescent="0.2">
      <c r="B32" s="20" t="s">
        <v>61</v>
      </c>
      <c r="C32" s="16">
        <f>SUM(C33)</f>
        <v>0</v>
      </c>
      <c r="D32" s="16">
        <f t="shared" ref="D32:H32" si="14">SUM(D33)</f>
        <v>0</v>
      </c>
      <c r="E32" s="16">
        <f t="shared" si="14"/>
        <v>0</v>
      </c>
      <c r="F32" s="16">
        <f t="shared" si="14"/>
        <v>0</v>
      </c>
      <c r="G32" s="16">
        <f t="shared" si="14"/>
        <v>0</v>
      </c>
      <c r="H32" s="16">
        <f t="shared" si="14"/>
        <v>0</v>
      </c>
      <c r="I32" s="7">
        <v>0</v>
      </c>
    </row>
    <row r="33" spans="2:9" x14ac:dyDescent="0.2">
      <c r="B33" s="21" t="s">
        <v>24</v>
      </c>
      <c r="C33" s="18">
        <v>0</v>
      </c>
      <c r="D33" s="18">
        <v>0</v>
      </c>
      <c r="E33" s="18">
        <f t="shared" ref="E33:E36" si="15">C33+D33</f>
        <v>0</v>
      </c>
      <c r="F33" s="18">
        <v>0</v>
      </c>
      <c r="G33" s="18">
        <v>0</v>
      </c>
      <c r="H33" s="18">
        <f t="shared" ref="H33:H36" si="16">E33-F33</f>
        <v>0</v>
      </c>
      <c r="I33" s="7" t="s">
        <v>54</v>
      </c>
    </row>
    <row r="34" spans="2:9" x14ac:dyDescent="0.2">
      <c r="B34" s="22" t="s">
        <v>62</v>
      </c>
      <c r="C34" s="16">
        <v>0</v>
      </c>
      <c r="D34" s="16">
        <v>0</v>
      </c>
      <c r="E34" s="16">
        <f t="shared" si="15"/>
        <v>0</v>
      </c>
      <c r="F34" s="16">
        <v>0</v>
      </c>
      <c r="G34" s="16">
        <v>0</v>
      </c>
      <c r="H34" s="16">
        <f t="shared" si="16"/>
        <v>0</v>
      </c>
      <c r="I34" s="7" t="s">
        <v>55</v>
      </c>
    </row>
    <row r="35" spans="2:9" x14ac:dyDescent="0.2">
      <c r="B35" s="22" t="s">
        <v>63</v>
      </c>
      <c r="C35" s="16">
        <v>0</v>
      </c>
      <c r="D35" s="16">
        <v>0</v>
      </c>
      <c r="E35" s="16">
        <f t="shared" si="15"/>
        <v>0</v>
      </c>
      <c r="F35" s="16">
        <v>0</v>
      </c>
      <c r="G35" s="16">
        <v>0</v>
      </c>
      <c r="H35" s="16">
        <f t="shared" si="16"/>
        <v>0</v>
      </c>
      <c r="I35" s="7" t="s">
        <v>56</v>
      </c>
    </row>
    <row r="36" spans="2:9" x14ac:dyDescent="0.2">
      <c r="B36" s="22" t="s">
        <v>64</v>
      </c>
      <c r="C36" s="16">
        <v>0</v>
      </c>
      <c r="D36" s="16">
        <v>0</v>
      </c>
      <c r="E36" s="16">
        <f t="shared" si="15"/>
        <v>0</v>
      </c>
      <c r="F36" s="16">
        <v>0</v>
      </c>
      <c r="G36" s="16">
        <v>0</v>
      </c>
      <c r="H36" s="16">
        <f t="shared" si="16"/>
        <v>0</v>
      </c>
      <c r="I36" s="7" t="s">
        <v>57</v>
      </c>
    </row>
    <row r="37" spans="2:9" x14ac:dyDescent="0.2">
      <c r="B37" s="22"/>
      <c r="C37" s="16"/>
      <c r="D37" s="16"/>
      <c r="E37" s="16"/>
      <c r="F37" s="16"/>
      <c r="G37" s="16"/>
      <c r="H37" s="16"/>
      <c r="I37" s="7"/>
    </row>
    <row r="38" spans="2:9" ht="13.5" customHeight="1" x14ac:dyDescent="0.2">
      <c r="B38" s="23" t="s">
        <v>65</v>
      </c>
      <c r="C38" s="19">
        <f t="shared" ref="C38:H38" si="17">+C7+C34+C35+C36</f>
        <v>270188722.31999999</v>
      </c>
      <c r="D38" s="19">
        <f t="shared" si="17"/>
        <v>214122520.12000003</v>
      </c>
      <c r="E38" s="19">
        <f t="shared" si="17"/>
        <v>484311242.44</v>
      </c>
      <c r="F38" s="19">
        <f t="shared" si="17"/>
        <v>447789807.78000003</v>
      </c>
      <c r="G38" s="19">
        <f t="shared" si="17"/>
        <v>437598756.71000004</v>
      </c>
      <c r="H38" s="19">
        <f t="shared" si="17"/>
        <v>36521434.659999996</v>
      </c>
    </row>
    <row r="40" spans="2:9" x14ac:dyDescent="0.2">
      <c r="B40" s="8" t="s">
        <v>58</v>
      </c>
    </row>
  </sheetData>
  <sheetProtection formatCells="0" formatColumns="0" formatRows="0" autoFilter="0"/>
  <protectedRanges>
    <protectedRange sqref="B44:H65523" name="Rango1"/>
    <protectedRange sqref="C5:H5" name="Rango1_2_2"/>
    <protectedRange sqref="B39:H43" name="Rango1_1"/>
    <protectedRange sqref="C32 C8 B12:C19 C11 B21:C23 C20 B25:C26 C24 B28:C31 C27 B9:C10 D8:H37 C33:C37" name="Rango1_3_1"/>
    <protectedRange sqref="C6:H7" name="Rango1_2_2_1"/>
    <protectedRange sqref="C38:H38" name="Rango1_1_2_2"/>
    <protectedRange sqref="B37" name="Rango1_3"/>
    <protectedRange sqref="B33:B36" name="Rango1_3_3"/>
    <protectedRange sqref="B38" name="Rango1_1_2_1"/>
  </protectedRanges>
  <mergeCells count="4">
    <mergeCell ref="C3:G3"/>
    <mergeCell ref="H3:H4"/>
    <mergeCell ref="B1:H1"/>
    <mergeCell ref="B2:H2"/>
  </mergeCells>
  <pageMargins left="0.70866141732283472" right="0.70866141732283472" top="1.7322834645669292" bottom="0.74803149606299213" header="0.31496062992125984" footer="0.31496062992125984"/>
  <pageSetup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2025-02-27T21:30:59Z</cp:lastPrinted>
  <dcterms:created xsi:type="dcterms:W3CDTF">2012-12-11T21:13:37Z</dcterms:created>
  <dcterms:modified xsi:type="dcterms:W3CDTF">2025-12-02T15:59:01Z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