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1ER TRIMESTRE 2024\INFORME FINANCIERO 1ER TRIMESTRE\"/>
    </mc:Choice>
  </mc:AlternateContent>
  <bookViews>
    <workbookView xWindow="0" yWindow="0" windowWidth="14115" windowHeight="9525" tabRatio="863" firstSheet="3" activeTab="3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50" i="65" l="1"/>
  <c r="B39" i="65"/>
  <c r="B48" i="65"/>
  <c r="B37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<sst xmlns="http://schemas.openxmlformats.org/spreadsheetml/2006/main" count="938" uniqueCount="669">
  <si>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</si>
  <si>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</si>
  <si>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</si>
  <si>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</si>
  <si>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</si>
  <si>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</si>
  <si>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</si>
  <si>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</si>
  <si>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</si>
  <si>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</si>
  <si>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</si>
  <si>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</si>
  <si>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</si>
  <si>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</si>
  <si>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</si>
  <si>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</si>
  <si>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</si>
  <si>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</si>
  <si>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</si>
  <si>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</si>
  <si>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</si>
  <si>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</si>
  <si>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</si>
  <si>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</si>
  <si>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</si>
  <si>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</si>
  <si>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</si>
  <si>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</si>
  <si>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</si>
  <si>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</si>
  <si>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</si>
  <si>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</si>
  <si>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</si>
  <si>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</si>
  <si>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</si>
  <si>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</si>
  <si>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</si>
  <si>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</si>
  <si>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</si>
  <si>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</si>
  <si>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</si>
  <si>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</si>
  <si>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</si>
  <si>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</si>
  <si>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</si>
  <si>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</si>
  <si>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</si>
  <si>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</si>
  <si>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</si>
  <si>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</si>
  <si>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</si>
  <si>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</si>
  <si>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</si>
  <si>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</si>
  <si>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</si>
  <si>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</si>
  <si>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</si>
  <si>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</si>
  <si>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</si>
  <si>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</si>
  <si>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</si>
  <si>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</si>
  <si>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</si>
  <si>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</si>
  <si>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</si>
  <si>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</si>
  <si>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</si>
  <si>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</si>
  <si>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</si>
  <si>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</si>
  <si>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</si>
  <si>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</si>
  <si>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</si>
  <si>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</si>
  <si>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</si>
  <si>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</si>
  <si>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</si>
  <si>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</si>
  <si>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</si>
  <si>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</si>
  <si>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</si>
  <si>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</si>
  <si>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</si>
  <si>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</si>
  <si>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</si>
  <si>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</si>
  <si>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</si>
  <si>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</si>
  <si>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</si>
  <si>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</si>
  <si>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</si>
  <si>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</si>
  <si>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</si>
  <si>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</si>
  <si>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</si>
  <si>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</si>
  <si>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</si>
  <si>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</si>
  <si>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</si>
  <si>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</si>
  <si>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</si>
  <si>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</si>
  <si>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</si>
  <si>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</si>
  <si>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</si>
  <si>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</si>
  <si>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</si>
  <si>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</si>
  <si>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</si>
  <si>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</si>
  <si>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</si>
  <si>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</si>
  <si>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</si>
  <si>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</si>
  <si>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</si>
  <si>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</si>
  <si>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</si>
  <si>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</si>
  <si>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</si>
  <si>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</si>
  <si>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</si>
  <si>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</si>
  <si>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</si>
  <si>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</si>
  <si>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</si>
  <si>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</si>
  <si>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</si>
  <si>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</si>
  <si>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</si>
  <si>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</si>
  <si>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</si>
  <si>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</si>
  <si>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</si>
  <si>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</si>
  <si>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</si>
  <si>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</si>
  <si>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</si>
  <si>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</si>
  <si>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</si>
  <si>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</si>
  <si>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</si>
  <si>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</si>
  <si>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</si>
  <si>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</si>
  <si>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</si>
  <si>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</si>
  <si>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</si>
  <si>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</si>
  <si>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</si>
  <si>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</si>
  <si>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</si>
  <si>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</si>
  <si>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</si>
  <si>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</si>
  <si>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</si>
  <si>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</si>
  <si>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</si>
  <si>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</si>
  <si>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</si>
  <si>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</si>
  <si>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</si>
  <si>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</si>
  <si>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</si>
  <si>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</si>
  <si>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</si>
  <si>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</si>
  <si>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</si>
  <si>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</si>
  <si>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</si>
  <si>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</si>
  <si>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</si>
  <si>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</si>
  <si>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</si>
  <si>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</si>
  <si>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</si>
  <si>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</si>
  <si>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</si>
  <si>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</si>
  <si>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</si>
  <si>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</si>
  <si>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</si>
  <si>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</si>
  <si>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</si>
  <si>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</si>
  <si>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</si>
  <si>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</si>
  <si>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</si>
  <si>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</si>
  <si>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</si>
  <si>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</si>
  <si>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</si>
  <si>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</si>
  <si>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</si>
  <si>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</si>
  <si>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</si>
  <si>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</si>
  <si>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</si>
  <si>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</si>
  <si>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</si>
  <si>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</si>
  <si>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</si>
  <si>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</si>
  <si>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</si>
  <si>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</si>
  <si>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</si>
  <si>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</si>
  <si>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</si>
  <si>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</si>
  <si>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</si>
  <si>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</si>
  <si>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</si>
  <si>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</si>
  <si>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</si>
  <si>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</si>
  <si>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</si>
  <si>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</si>
  <si>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</si>
  <si>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</si>
  <si>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</si>
  <si>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</si>
  <si>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</si>
  <si>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</si>
  <si>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</si>
  <si>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</si>
  <si>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</si>
  <si>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</si>
  <si>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</si>
  <si>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</si>
  <si>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</si>
  <si>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</si>
  <si>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</si>
  <si>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</si>
  <si>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</si>
  <si>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</si>
  <si>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</si>
  <si>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</si>
  <si>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</si>
  <si>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</si>
  <si>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</si>
  <si>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</si>
  <si>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</si>
  <si>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</si>
  <si>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</si>
  <si>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</si>
  <si>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</si>
  <si>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</si>
  <si>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</si>
  <si>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</si>
  <si>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</si>
  <si>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</si>
  <si>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</si>
  <si>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</si>
  <si>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</si>
  <si>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</si>
  <si>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</si>
  <si>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</si>
  <si>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</si>
  <si>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</si>
  <si>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</si>
  <si>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</si>
  <si>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</si>
  <si>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</si>
  <si>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</si>
  <si>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</si>
  <si>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</si>
  <si>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</si>
  <si>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</si>
  <si>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</si>
  <si>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</si>
  <si>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</si>
  <si>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</si>
  <si>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</si>
  <si>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</si>
  <si>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</si>
  <si>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</si>
  <si>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</si>
  <si>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</si>
  <si>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</si>
  <si>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</si>
  <si>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</si>
  <si>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</si>
  <si>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</si>
  <si>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</si>
  <si>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</si>
  <si>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</si>
  <si>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</si>
  <si>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</si>
  <si>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</si>
  <si>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</si>
  <si>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</si>
  <si>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</si>
  <si>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</si>
  <si>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</si>
  <si>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</si>
  <si>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</si>
  <si>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</si>
  <si>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</si>
  <si>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</si>
  <si>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</si>
  <si>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</si>
  <si>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</si>
  <si>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</si>
  <si>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</si>
  <si>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</si>
  <si>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</si>
  <si>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</si>
  <si>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</si>
  <si>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</si>
  <si>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</si>
  <si>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</si>
  <si>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</si>
  <si>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</si>
  <si>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</si>
  <si>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</si>
  <si>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</si>
  <si>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</si>
  <si>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</si>
  <si>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</si>
  <si>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</si>
  <si>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</si>
  <si>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</si>
  <si>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</si>
  <si>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</si>
  <si>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</si>
  <si>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</si>
  <si>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</si>
  <si>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</si>
  <si>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</si>
  <si>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</si>
  <si>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</si>
  <si>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</si>
  <si>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</si>
  <si>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</si>
  <si>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</si>
  <si>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</si>
  <si>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</si>
  <si>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</si>
  <si>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</si>
  <si>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</si>
  <si>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</si>
  <si>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</si>
  <si>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</si>
  <si>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</si>
  <si>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</si>
  <si>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</si>
  <si>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</si>
  <si>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</si>
  <si>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</si>
  <si>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</si>
  <si>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</si>
  <si>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</si>
  <si>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</si>
  <si>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</si>
  <si>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</si>
  <si>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</si>
  <si>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</si>
  <si>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</si>
  <si>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</si>
  <si>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</si>
  <si>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</si>
  <si>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</si>
  <si>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</si>
  <si>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</si>
  <si>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</si>
  <si>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</si>
  <si>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</si>
  <si>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</si>
  <si>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</si>
  <si>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</si>
  <si>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</si>
  <si>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</si>
  <si>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</si>
  <si>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</si>
  <si>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</si>
  <si>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</si>
  <si>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</si>
  <si>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</si>
  <si>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</si>
  <si>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</si>
  <si>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</si>
  <si>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</si>
  <si>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</si>
  <si>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</si>
  <si>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</si>
  <si>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</si>
  <si>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</si>
  <si>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</si>
  <si>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</si>
  <si>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</si>
  <si>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</si>
  <si>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</si>
  <si>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</si>
  <si>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</si>
  <si>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</si>
  <si>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</si>
  <si>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</si>
  <si>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</si>
  <si>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</si>
  <si>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</si>
  <si>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</si>
  <si>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</si>
  <si>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</si>
  <si>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</si>
  <si>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</si>
  <si>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</si>
  <si>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</si>
  <si>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</si>
  <si>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</si>
  <si>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</si>
  <si>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</si>
  <si>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</si>
  <si>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</si>
  <si>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</si>
  <si>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</si>
  <si>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</si>
  <si>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</si>
  <si>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</si>
  <si>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</si>
  <si>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</si>
  <si>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</si>
  <si>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</si>
  <si>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</si>
  <si>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</si>
  <si>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</si>
  <si>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</si>
  <si>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</si>
  <si>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</si>
  <si>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</si>
  <si>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</si>
  <si>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</si>
  <si>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</si>
  <si>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</si>
  <si>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</si>
  <si>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</si>
  <si>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</si>
  <si>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</si>
  <si>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</si>
  <si>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</si>
  <si>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</si>
  <si>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</si>
  <si>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</si>
  <si>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</si>
  <si>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</si>
  <si>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</si>
  <si>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</si>
  <si>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</si>
  <si>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</si>
  <si>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</si>
  <si>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</si>
  <si>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</si>
  <si>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</si>
  <si>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</si>
  <si>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</si>
  <si>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</si>
  <si>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</si>
  <si>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</si>
  <si>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</si>
  <si>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</si>
  <si>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</si>
  <si>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</si>
  <si>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</si>
  <si>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</si>
  <si>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</si>
  <si>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</si>
  <si>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</si>
  <si>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</si>
  <si>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</si>
  <si>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</si>
  <si>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</si>
  <si>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</si>
  <si>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</si>
  <si>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</si>
  <si>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</si>
  <si>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</si>
  <si>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</si>
  <si>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</si>
  <si>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</si>
  <si>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</si>
  <si>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</si>
  <si>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</si>
  <si>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</si>
  <si>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</si>
  <si>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</si>
  <si>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</si>
  <si>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</si>
  <si>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</si>
  <si>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</si>
  <si>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</si>
  <si>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</si>
  <si>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</si>
  <si>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</si>
  <si>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</si>
  <si>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</si>
  <si>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</si>
  <si>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</si>
  <si>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</si>
  <si>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</si>
  <si>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</si>
  <si>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</si>
  <si>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</si>
  <si>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</si>
  <si>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</si>
  <si>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</si>
  <si>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</si>
  <si>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</si>
  <si>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</si>
  <si>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</si>
  <si>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</si>
  <si>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</si>
  <si>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</si>
  <si>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</si>
  <si>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</si>
  <si>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</si>
  <si>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</si>
  <si>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</si>
  <si>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</si>
  <si>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</si>
  <si>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</si>
  <si>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</si>
  <si>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</si>
  <si>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</si>
  <si>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</si>
  <si>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</si>
  <si>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</si>
  <si>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</si>
  <si>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</si>
  <si>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</si>
  <si>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</si>
  <si>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</si>
  <si>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</si>
  <si>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</si>
  <si>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</si>
  <si>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</si>
  <si>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</si>
  <si>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</si>
  <si>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</si>
  <si>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</si>
  <si>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</si>
  <si>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</si>
  <si>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</si>
  <si>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</si>
  <si>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</si>
  <si>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</si>
  <si>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</si>
  <si>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</si>
  <si>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</si>
  <si>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</si>
  <si>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</si>
  <si>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</si>
  <si>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</si>
  <si>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</si>
  <si>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</si>
  <si>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</si>
  <si>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</si>
  <si>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</si>
  <si>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</si>
  <si>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</si>
  <si>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</si>
  <si>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</si>
  <si>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</si>
  <si>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</si>
  <si>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</si>
  <si>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</si>
  <si>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</si>
  <si>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</si>
  <si>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</si>
  <si>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</si>
  <si>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</si>
  <si>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</si>
  <si>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</si>
  <si>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</si>
  <si>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</si>
  <si>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</si>
  <si>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</si>
  <si>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</si>
  <si>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</si>
  <si>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</si>
  <si>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</si>
  <si>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</si>
  <si>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</si>
  <si>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</si>
  <si>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</si>
  <si>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</si>
  <si>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</si>
  <si>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</si>
  <si>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</si>
  <si>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</si>
  <si>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</si>
  <si>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</si>
  <si>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</si>
  <si>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</si>
  <si>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</si>
  <si>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</si>
  <si>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</si>
  <si>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</si>
  <si>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</si>
  <si>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</si>
  <si>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</si>
  <si>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</si>
  <si>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</si>
  <si>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</si>
  <si>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</si>
  <si>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</si>
  <si>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</si>
  <si>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</si>
  <si>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</si>
  <si>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</si>
  <si>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</si>
  <si>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</si>
  <si>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</si>
  <si>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</si>
  <si>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</si>
  <si>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</si>
  <si>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</si>
  <si>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</si>
  <si>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</si>
  <si>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</si>
  <si>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</si>
  <si>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</si>
  <si>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</si>
  <si>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</si>
  <si>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</si>
  <si>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</si>
  <si>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</si>
  <si>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</si>
  <si>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</si>
  <si>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</si>
  <si>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</si>
  <si>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</si>
  <si>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</si>
  <si>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</si>
  <si>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</si>
  <si>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</si>
  <si>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</si>
  <si>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</si>
  <si>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</si>
  <si>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</si>
  <si>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</si>
  <si>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</si>
  <si>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</si>
  <si>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</si>
  <si>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</si>
  <si>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</si>
  <si>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</si>
  <si>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</si>
  <si>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</si>
  <si>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</si>
  <si>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</si>
  <si>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</si>
  <si>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</si>
  <si>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</si>
  <si>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</si>
  <si>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</si>
  <si>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</si>
  <si>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</si>
  <si>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</si>
  <si>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</si>
  <si>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</si>
  <si>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</si>
  <si>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</si>
  <si>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</si>
  <si>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</si>
  <si>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</si>
  <si>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</si>
  <si>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</si>
  <si>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</si>
  <si>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</si>
  <si>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Sistema para el Desarrollo Integral de la Familia del Municipio de Uriangato, Gto.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</si>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</sst>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95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95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95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2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4" t="s">
        <v>667</v>
      </c>
      <c r="B1" s="185"/>
      <c r="C1" s="186"/>
    </row>
    <row r="2" spans="1:3" s="37" customFormat="1" ht="18" customHeight="1" x14ac:dyDescent="0.25">
      <c r="A2" s="187" t="s">
        <v>612</v>
      </c>
      <c r="B2" s="188"/>
      <c r="C2" s="189"/>
    </row>
    <row r="3" spans="1:3" s="37" customFormat="1" ht="18" customHeight="1" x14ac:dyDescent="0.25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1584799.77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1584799.77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3" workbookViewId="0">
      <selection activeCell="B56" sqref="B56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94" t="s">
        <v>667</v>
      </c>
      <c r="B1" s="195"/>
      <c r="C1" s="196"/>
    </row>
    <row r="2" spans="1:3" s="41" customFormat="1" ht="18.95" customHeight="1" x14ac:dyDescent="0.25">
      <c r="A2" s="197" t="s">
        <v>614</v>
      </c>
      <c r="B2" s="198"/>
      <c r="C2" s="199"/>
    </row>
    <row r="3" spans="1:3" s="41" customFormat="1" ht="18.95" customHeight="1" x14ac:dyDescent="0.25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2218463.6800000002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0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0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0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2218463.6800000002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C52" sqref="C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95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95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Sistema para el Desarrollo Integral de la Familia del Municipio de Uriangato, Gto.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9254968.3900000006</v>
      </c>
      <c r="D42" s="34"/>
      <c r="E42" s="34"/>
      <c r="F42" s="34"/>
    </row>
    <row r="43" spans="1:6" x14ac:dyDescent="0.2">
      <c r="B43" s="171" t="s">
        <v>92</v>
      </c>
      <c r="C43" s="172">
        <v>-7771680.6200000001</v>
      </c>
      <c r="D43" s="34"/>
      <c r="E43" s="34"/>
      <c r="F43" s="34"/>
    </row>
    <row r="44" spans="1:6" x14ac:dyDescent="0.2">
      <c r="B44" s="171" t="s">
        <v>91</v>
      </c>
      <c r="C44" s="172">
        <v>101512</v>
      </c>
      <c r="D44" s="34"/>
      <c r="E44" s="34"/>
      <c r="F44" s="34"/>
    </row>
    <row r="45" spans="1:6" x14ac:dyDescent="0.2">
      <c r="B45" s="171" t="s">
        <v>90</v>
      </c>
      <c r="C45" s="172">
        <v>0</v>
      </c>
      <c r="D45" s="34"/>
      <c r="E45" s="34"/>
      <c r="F45" s="34"/>
    </row>
    <row r="46" spans="1:6" x14ac:dyDescent="0.2">
      <c r="B46" s="171" t="s">
        <v>89</v>
      </c>
      <c r="C46" s="172">
        <v>-1584799.77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Sistema para el Desarrollo Integral de la Familia del Municipio de Uriangato, Gto.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-9254968.3900000006</v>
      </c>
    </row>
    <row r="54" spans="2:3" x14ac:dyDescent="0.2">
      <c r="B54" s="171" t="s">
        <v>87</v>
      </c>
      <c r="C54" s="176">
        <v>631363.6</v>
      </c>
    </row>
    <row r="55" spans="2:3" x14ac:dyDescent="0.2">
      <c r="B55" s="171" t="s">
        <v>666</v>
      </c>
      <c r="C55" s="176">
        <v>-660569.17000000004</v>
      </c>
    </row>
    <row r="56" spans="2:3" x14ac:dyDescent="0.2">
      <c r="B56" s="171" t="s">
        <v>86</v>
      </c>
      <c r="C56" s="176">
        <v>7065710.2800000003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0</v>
      </c>
    </row>
    <row r="59" spans="2:3" x14ac:dyDescent="0.2">
      <c r="B59" s="171" t="s">
        <v>83</v>
      </c>
      <c r="C59" s="176">
        <v>2218463.6800000002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0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95" customHeight="1" x14ac:dyDescent="0.25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95" customHeight="1" x14ac:dyDescent="0.25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181162.27000000002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15.13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15.13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181147.14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181147.14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1403637.5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1403637.5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1403637.5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2218463.6799999997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2137463.5299999998</v>
      </c>
      <c r="D99" s="57">
        <f>C99/$C$98</f>
        <v>0.96348817844969181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1645323.1999999997</v>
      </c>
      <c r="D100" s="57">
        <f t="shared" ref="D100:D163" si="0">C100/$C$98</f>
        <v>0.74164982498158361</v>
      </c>
      <c r="E100" s="56"/>
    </row>
    <row r="101" spans="1:5" x14ac:dyDescent="0.2">
      <c r="A101" s="54">
        <v>5111</v>
      </c>
      <c r="B101" s="51" t="s">
        <v>360</v>
      </c>
      <c r="C101" s="55">
        <v>1390827.97</v>
      </c>
      <c r="D101" s="57">
        <f t="shared" si="0"/>
        <v>0.62693294577624104</v>
      </c>
      <c r="E101" s="56"/>
    </row>
    <row r="102" spans="1:5" x14ac:dyDescent="0.2">
      <c r="A102" s="54">
        <v>5112</v>
      </c>
      <c r="B102" s="51" t="s">
        <v>361</v>
      </c>
      <c r="C102" s="55">
        <v>11785.4</v>
      </c>
      <c r="D102" s="57">
        <f t="shared" si="0"/>
        <v>5.3124151214411592E-3</v>
      </c>
      <c r="E102" s="56"/>
    </row>
    <row r="103" spans="1:5" x14ac:dyDescent="0.2">
      <c r="A103" s="54">
        <v>5113</v>
      </c>
      <c r="B103" s="51" t="s">
        <v>362</v>
      </c>
      <c r="C103" s="55">
        <v>97249.7</v>
      </c>
      <c r="D103" s="57">
        <f t="shared" si="0"/>
        <v>4.3836507614134122E-2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145460.13</v>
      </c>
      <c r="D105" s="57">
        <f t="shared" si="0"/>
        <v>6.5567956469767416E-2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240471.19</v>
      </c>
      <c r="D107" s="57">
        <f t="shared" si="0"/>
        <v>0.10839536935759075</v>
      </c>
      <c r="E107" s="56"/>
    </row>
    <row r="108" spans="1:5" x14ac:dyDescent="0.2">
      <c r="A108" s="54">
        <v>5121</v>
      </c>
      <c r="B108" s="51" t="s">
        <v>367</v>
      </c>
      <c r="C108" s="55">
        <v>5753</v>
      </c>
      <c r="D108" s="57">
        <f t="shared" si="0"/>
        <v>2.5932360542409243E-3</v>
      </c>
      <c r="E108" s="56"/>
    </row>
    <row r="109" spans="1:5" x14ac:dyDescent="0.2">
      <c r="A109" s="54">
        <v>5122</v>
      </c>
      <c r="B109" s="51" t="s">
        <v>368</v>
      </c>
      <c r="C109" s="55">
        <v>2295</v>
      </c>
      <c r="D109" s="57">
        <f t="shared" si="0"/>
        <v>1.0344996948518897E-3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4226.82</v>
      </c>
      <c r="D111" s="57">
        <f t="shared" si="0"/>
        <v>1.9052915033524462E-3</v>
      </c>
      <c r="E111" s="56"/>
    </row>
    <row r="112" spans="1:5" x14ac:dyDescent="0.2">
      <c r="A112" s="54">
        <v>5125</v>
      </c>
      <c r="B112" s="51" t="s">
        <v>371</v>
      </c>
      <c r="C112" s="55">
        <v>16022.75</v>
      </c>
      <c r="D112" s="57">
        <f t="shared" si="0"/>
        <v>7.2224531528052791E-3</v>
      </c>
      <c r="E112" s="56"/>
    </row>
    <row r="113" spans="1:5" x14ac:dyDescent="0.2">
      <c r="A113" s="54">
        <v>5126</v>
      </c>
      <c r="B113" s="51" t="s">
        <v>372</v>
      </c>
      <c r="C113" s="55">
        <v>184263.62</v>
      </c>
      <c r="D113" s="57">
        <f t="shared" si="0"/>
        <v>8.3059110528237279E-2</v>
      </c>
      <c r="E113" s="56"/>
    </row>
    <row r="114" spans="1:5" x14ac:dyDescent="0.2">
      <c r="A114" s="54">
        <v>5127</v>
      </c>
      <c r="B114" s="51" t="s">
        <v>373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27910</v>
      </c>
      <c r="D116" s="57">
        <f t="shared" si="0"/>
        <v>1.2580778424102938E-2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251669.13999999998</v>
      </c>
      <c r="D117" s="57">
        <f t="shared" si="0"/>
        <v>0.11344298411051743</v>
      </c>
      <c r="E117" s="56"/>
    </row>
    <row r="118" spans="1:5" x14ac:dyDescent="0.2">
      <c r="A118" s="54">
        <v>5131</v>
      </c>
      <c r="B118" s="51" t="s">
        <v>377</v>
      </c>
      <c r="C118" s="55">
        <v>17096.21</v>
      </c>
      <c r="D118" s="57">
        <f t="shared" si="0"/>
        <v>7.7063285525594003E-3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11640.19</v>
      </c>
      <c r="D120" s="57">
        <f t="shared" si="0"/>
        <v>5.246959914169071E-3</v>
      </c>
      <c r="E120" s="56"/>
    </row>
    <row r="121" spans="1:5" x14ac:dyDescent="0.2">
      <c r="A121" s="54">
        <v>5134</v>
      </c>
      <c r="B121" s="51" t="s">
        <v>380</v>
      </c>
      <c r="C121" s="55">
        <v>64784.62</v>
      </c>
      <c r="D121" s="57">
        <f t="shared" si="0"/>
        <v>2.9202470423135351E-2</v>
      </c>
      <c r="E121" s="56"/>
    </row>
    <row r="122" spans="1:5" x14ac:dyDescent="0.2">
      <c r="A122" s="54">
        <v>5135</v>
      </c>
      <c r="B122" s="51" t="s">
        <v>381</v>
      </c>
      <c r="C122" s="55">
        <v>47913.86</v>
      </c>
      <c r="D122" s="57">
        <f t="shared" si="0"/>
        <v>2.1597766252364342E-2</v>
      </c>
      <c r="E122" s="56"/>
    </row>
    <row r="123" spans="1:5" x14ac:dyDescent="0.2">
      <c r="A123" s="54">
        <v>5136</v>
      </c>
      <c r="B123" s="51" t="s">
        <v>382</v>
      </c>
      <c r="C123" s="55">
        <v>900</v>
      </c>
      <c r="D123" s="57">
        <f t="shared" si="0"/>
        <v>4.0568615484387833E-4</v>
      </c>
      <c r="E123" s="56"/>
    </row>
    <row r="124" spans="1:5" x14ac:dyDescent="0.2">
      <c r="A124" s="54">
        <v>5137</v>
      </c>
      <c r="B124" s="51" t="s">
        <v>383</v>
      </c>
      <c r="C124" s="55">
        <v>1783</v>
      </c>
      <c r="D124" s="57">
        <f t="shared" si="0"/>
        <v>8.0370934898515002E-4</v>
      </c>
      <c r="E124" s="56"/>
    </row>
    <row r="125" spans="1:5" x14ac:dyDescent="0.2">
      <c r="A125" s="54">
        <v>5138</v>
      </c>
      <c r="B125" s="51" t="s">
        <v>384</v>
      </c>
      <c r="C125" s="55">
        <v>43092.99</v>
      </c>
      <c r="D125" s="57">
        <f t="shared" si="0"/>
        <v>1.9424699348695222E-2</v>
      </c>
      <c r="E125" s="56"/>
    </row>
    <row r="126" spans="1:5" x14ac:dyDescent="0.2">
      <c r="A126" s="54">
        <v>5139</v>
      </c>
      <c r="B126" s="51" t="s">
        <v>385</v>
      </c>
      <c r="C126" s="55">
        <v>64458.27</v>
      </c>
      <c r="D126" s="57">
        <f t="shared" si="0"/>
        <v>2.9055364115765016E-2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81000.149999999994</v>
      </c>
      <c r="D127" s="57">
        <f t="shared" si="0"/>
        <v>3.6511821550308188E-2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63375.839999999997</v>
      </c>
      <c r="D137" s="57">
        <f t="shared" si="0"/>
        <v>2.8567445377334286E-2</v>
      </c>
      <c r="E137" s="56"/>
    </row>
    <row r="138" spans="1:5" x14ac:dyDescent="0.2">
      <c r="A138" s="54">
        <v>5241</v>
      </c>
      <c r="B138" s="51" t="s">
        <v>395</v>
      </c>
      <c r="C138" s="55">
        <v>63375.839999999997</v>
      </c>
      <c r="D138" s="57">
        <f t="shared" si="0"/>
        <v>2.8567445377334286E-2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17624.310000000001</v>
      </c>
      <c r="D142" s="57">
        <f t="shared" si="0"/>
        <v>7.9443761729739038E-3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17624.310000000001</v>
      </c>
      <c r="D144" s="57">
        <f t="shared" si="0"/>
        <v>7.9443761729739038E-3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zoomScale="106" zoomScaleNormal="106" workbookViewId="0">
      <selection activeCell="A108" sqref="A10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95" customHeight="1" x14ac:dyDescent="0.25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95" customHeight="1" x14ac:dyDescent="0.25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1077.67</v>
      </c>
      <c r="D15" s="24">
        <v>1077.67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8205.2900000000009</v>
      </c>
      <c r="D20" s="24">
        <v>8205.2900000000009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20000</v>
      </c>
      <c r="D21" s="24">
        <v>20000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662.76</v>
      </c>
      <c r="D23" s="24">
        <v>662.76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4275</v>
      </c>
      <c r="D26" s="24">
        <v>4275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4733215.9300000006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1916826.86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1560484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1055905.07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200000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2887370.6000000006</v>
      </c>
      <c r="D62" s="24">
        <f t="shared" ref="D62:E62" si="0">SUM(D63:D70)</f>
        <v>0</v>
      </c>
      <c r="E62" s="24">
        <f t="shared" si="0"/>
        <v>1794204.86</v>
      </c>
    </row>
    <row r="63" spans="1:9" x14ac:dyDescent="0.2">
      <c r="A63" s="22">
        <v>1241</v>
      </c>
      <c r="B63" s="20" t="s">
        <v>236</v>
      </c>
      <c r="C63" s="24">
        <v>1197523.1200000001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124879.78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153679.57999999999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1367201.12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1794204.86</v>
      </c>
    </row>
    <row r="68" spans="1:9" x14ac:dyDescent="0.2">
      <c r="A68" s="22">
        <v>1246</v>
      </c>
      <c r="B68" s="20" t="s">
        <v>241</v>
      </c>
      <c r="C68" s="24">
        <v>9177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34910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24926.85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24926.85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40812.86</v>
      </c>
      <c r="D110" s="24">
        <f>SUM(D111:D119)</f>
        <v>40812.86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33493.300000000003</v>
      </c>
      <c r="D117" s="24">
        <f t="shared" si="1"/>
        <v>33493.300000000003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7319.56</v>
      </c>
      <c r="D119" s="24">
        <f t="shared" si="1"/>
        <v>7319.56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95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95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-633663.91</v>
      </c>
    </row>
    <row r="15" spans="1:5" x14ac:dyDescent="0.2">
      <c r="A15" s="33">
        <v>3220</v>
      </c>
      <c r="B15" s="29" t="s">
        <v>468</v>
      </c>
      <c r="C15" s="34">
        <v>6515303.79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topLeftCell="A70" workbookViewId="0">
      <selection activeCell="B90" sqref="B9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95" customHeight="1" x14ac:dyDescent="0.25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95" customHeight="1" x14ac:dyDescent="0.25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198593.31</v>
      </c>
      <c r="D9" s="34">
        <v>860147.12</v>
      </c>
    </row>
    <row r="10" spans="1:5" x14ac:dyDescent="0.2">
      <c r="A10" s="33">
        <v>1113</v>
      </c>
      <c r="B10" s="29" t="s">
        <v>483</v>
      </c>
      <c r="C10" s="34">
        <v>0.39</v>
      </c>
      <c r="D10" s="34">
        <v>0.39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198593.7</v>
      </c>
      <c r="D15" s="133">
        <f>SUM(D8:D14)</f>
        <v>860147.51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0</v>
      </c>
      <c r="D28" s="133">
        <f>SUM(D29:D36)</f>
        <v>0</v>
      </c>
      <c r="E28" s="128"/>
    </row>
    <row r="29" spans="1:5" x14ac:dyDescent="0.2">
      <c r="A29" s="33">
        <v>1241</v>
      </c>
      <c r="B29" s="29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0</v>
      </c>
      <c r="D34" s="130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0</v>
      </c>
      <c r="D38" s="133">
        <f>D20+D28+D37</f>
        <v>0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-633663.91</v>
      </c>
      <c r="D42" s="133">
        <v>-574876.34</v>
      </c>
    </row>
    <row r="43" spans="1:5" x14ac:dyDescent="0.2">
      <c r="A43" s="129"/>
      <c r="B43" s="134" t="s">
        <v>616</v>
      </c>
      <c r="C43" s="133">
        <f>C46+C58+C86+C89+C44</f>
        <v>0</v>
      </c>
      <c r="D43" s="133">
        <f>D46+D58+D86+D89+D44</f>
        <v>245215.22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245215.22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245215.22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25850.6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218713.28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651.34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0</v>
      </c>
      <c r="D89" s="133">
        <f>SUM(D90:D94)</f>
        <v>0</v>
      </c>
    </row>
    <row r="90" spans="1:4" x14ac:dyDescent="0.2">
      <c r="A90" s="129">
        <v>2111</v>
      </c>
      <c r="B90" s="128" t="s">
        <v>630</v>
      </c>
      <c r="C90" s="130">
        <v>0</v>
      </c>
      <c r="D90" s="130">
        <v>0</v>
      </c>
    </row>
    <row r="91" spans="1:4" x14ac:dyDescent="0.2">
      <c r="A91" s="129">
        <v>2112</v>
      </c>
      <c r="B91" s="128" t="s">
        <v>631</v>
      </c>
      <c r="C91" s="130">
        <v>0</v>
      </c>
      <c r="D91" s="130">
        <v>0</v>
      </c>
    </row>
    <row r="92" spans="1:4" x14ac:dyDescent="0.2">
      <c r="A92" s="129">
        <v>2112</v>
      </c>
      <c r="B92" s="128" t="s">
        <v>632</v>
      </c>
      <c r="C92" s="130">
        <v>0</v>
      </c>
      <c r="D92" s="130">
        <v>0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0</v>
      </c>
      <c r="D104" s="153">
        <f>+D105+D107</f>
        <v>0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0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0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0</v>
      </c>
      <c r="D107" s="133">
        <f>SUM(D108:D116)</f>
        <v>0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0</v>
      </c>
      <c r="D114" s="130">
        <v>0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x14ac:dyDescent="0.2">
      <c r="A117" s="129"/>
      <c r="B117" s="141" t="s">
        <v>646</v>
      </c>
      <c r="C117" s="133">
        <f>C42+C43+C95-C101-C104</f>
        <v>-633663.91</v>
      </c>
      <c r="D117" s="133">
        <f>D42+D43+D95-D101-D104</f>
        <v>-329661.12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Contador-Dif</cp:lastModifiedBy>
  <cp:lastPrinted>2019-02-13T21:19:08Z</cp:lastPrinted>
  <dcterms:created xsi:type="dcterms:W3CDTF">2012-12-11T20:36:24Z</dcterms:created>
  <dcterms:modified xsi:type="dcterms:W3CDTF">2024-04-26T21:19:05Z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