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55027AAE-905C-4608-BA74-0667BAF2A180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<sst xmlns="http://schemas.openxmlformats.org/spreadsheetml/2006/main" count="190" uniqueCount="137">
  <si>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</si>
  <si>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</si>
  <si>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</si>
  <si>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</si>
  <si>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</si>
  <si>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</si>
  <si>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</si>
  <si>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</si>
  <si>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</si>
  <si>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</si>
  <si>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</si>
  <si>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</si>
  <si>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</si>
  <si>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</si>
  <si>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</si>
  <si>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</si>
  <si>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</si>
  <si>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</si>
  <si>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</si>
  <si>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</si>
  <si>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</si>
  <si>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</si>
  <si>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</si>
  <si>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</si>
  <si>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</si>
  <si>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</si>
  <si>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</si>
  <si>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</si>
  <si>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</si>
  <si>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</si>
  <si>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</si>
  <si>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</si>
  <si>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</si>
  <si>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</si>
  <si>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</si>
  <si>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</si>
  <si>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</si>
  <si>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</si>
  <si>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</si>
  <si>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</si>
  <si>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</si>
  <si>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</si>
  <si>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</si>
  <si>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</si>
  <si>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</si>
  <si>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</si>
  <si>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</si>
  <si>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</si>
  <si>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</si>
  <si>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</si>
  <si>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</si>
  <si>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</si>
  <si>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</si>
  <si>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</si>
  <si>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</si>
  <si>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</si>
  <si>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</si>
  <si>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</si>
  <si>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</si>
  <si>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</si>
  <si>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</si>
  <si>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</si>
  <si>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</si>
  <si>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</si>
  <si>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</si>
  <si>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</si>
  <si>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</si>
  <si>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</si>
  <si>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</si>
  <si>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</si>
  <si>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</si>
  <si>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</si>
  <si>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</si>
  <si>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</si>
  <si>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</si>
  <si>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</si>
  <si>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</si>
  <si>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</si>
  <si>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</si>
  <si>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</si>
  <si>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</si>
  <si>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</si>
  <si>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</si>
  <si>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</si>
  <si>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</si>
  <si>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</si>
  <si>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</si>
  <si>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</si>
  <si>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</si>
  <si>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</si>
  <si>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</si>
  <si>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</si>
  <si>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</si>
  <si>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</si>
  <si>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</si>
  <si>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</si>
  <si>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</si>
  <si>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</si>
  <si>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</si>
  <si>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</si>
  <si>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</si>
  <si>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</si>
  <si>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</si>
  <si>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</si>
  <si>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</si>
  <si>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</si>
  <si>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</si>
  <si>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</si>
  <si>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</si>
  <si>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</si>
  <si>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</si>
  <si>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</si>
  <si>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</si>
  <si>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</si>
  <si>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</si>
  <si>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</si>
  <si>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</si>
  <si>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</si>
  <si>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</si>
  <si>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</si>
  <si>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</si>
  <si>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</si>
  <si>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</si>
  <si>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</si>
  <si>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</si>
  <si>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</si>
  <si>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</si>
  <si>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</si>
  <si>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Uriangato, Gto.
Estado Analítico del Ejercicio del Presupuesto de Egresos
Clasificación por Objeto del Gasto (Capítulo y Concepto)
Del 1 de Enero al 31 de Diciembre de 2025
(Cifras en Pesos)</t>
  </si>
  <si>
    <t>Sistema Municipal de Agua Potable y Alcantarillado de Uriangato, Gto.
Estado Analítico del Ejercicio del Presupuesto de Egresos
Clasificación Económica (por Tipo de Gasto)
Del 1 de Enero al 31 de Diciembre de 2025
(Cifras en Pesos)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</si>
  <si>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</si>
  <si>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</si>
  <si>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</si>
  <si>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</si>
  <si>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</si>
  <si>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Diciembre de 2025
(Cifras en Pesos)</t>
  </si>
  <si>
    <t>Sistema Municipal de Agua Potable y Alcantarillado de Uriangato,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</si>
</sst>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1542123.77</v>
      </c>
      <c r="C5" s="23">
        <v>10000</v>
      </c>
      <c r="D5" s="23">
        <f>B5+C5</f>
        <v>1552123.77</v>
      </c>
      <c r="E5" s="23">
        <v>1405780.9</v>
      </c>
      <c r="F5" s="23">
        <v>1374624.27</v>
      </c>
      <c r="G5" s="23">
        <f>D5-E5</f>
        <v>146342.87000000011</v>
      </c>
    </row>
    <row r="6" spans="1:7" x14ac:dyDescent="0.2">
      <c r="A6" s="14" t="s">
        <v>131</v>
      </c>
      <c r="B6" s="23">
        <v>6541978.1299999999</v>
      </c>
      <c r="C6" s="23">
        <v>3000</v>
      </c>
      <c r="D6" s="23">
        <f t="shared" ref="D6:D11" si="0">B6+C6</f>
        <v>6544978.1299999999</v>
      </c>
      <c r="E6" s="23">
        <v>5373862.9100000001</v>
      </c>
      <c r="F6" s="23">
        <v>5319186.95</v>
      </c>
      <c r="G6" s="23">
        <f t="shared" ref="G6:G11" si="1">D6-E6</f>
        <v>1171115.2199999997</v>
      </c>
    </row>
    <row r="7" spans="1:7" x14ac:dyDescent="0.2">
      <c r="A7" s="14" t="s">
        <v>132</v>
      </c>
      <c r="B7" s="23">
        <v>44837379.380000003</v>
      </c>
      <c r="C7" s="23">
        <v>7222384.9400000004</v>
      </c>
      <c r="D7" s="23">
        <f t="shared" si="0"/>
        <v>52059764.32</v>
      </c>
      <c r="E7" s="23">
        <v>44676679.039999999</v>
      </c>
      <c r="F7" s="23">
        <v>44497014.649999999</v>
      </c>
      <c r="G7" s="23">
        <f t="shared" si="1"/>
        <v>7383085.2800000012</v>
      </c>
    </row>
    <row r="8" spans="1:7" x14ac:dyDescent="0.2">
      <c r="A8" s="14" t="s">
        <v>133</v>
      </c>
      <c r="B8" s="23">
        <v>7906364.6699999999</v>
      </c>
      <c r="C8" s="23">
        <v>1051416.43</v>
      </c>
      <c r="D8" s="23">
        <f t="shared" si="0"/>
        <v>8957781.0999999996</v>
      </c>
      <c r="E8" s="23">
        <v>8090790.4800000004</v>
      </c>
      <c r="F8" s="23">
        <v>6951582.0300000003</v>
      </c>
      <c r="G8" s="23">
        <f t="shared" si="1"/>
        <v>866990.61999999918</v>
      </c>
    </row>
    <row r="9" spans="1:7" x14ac:dyDescent="0.2">
      <c r="A9" s="14" t="s">
        <v>134</v>
      </c>
      <c r="B9" s="23">
        <v>1749704.05</v>
      </c>
      <c r="C9" s="23">
        <v>0</v>
      </c>
      <c r="D9" s="23">
        <f t="shared" si="0"/>
        <v>1749704.05</v>
      </c>
      <c r="E9" s="23">
        <v>1471987.97</v>
      </c>
      <c r="F9" s="23">
        <v>1446862.14</v>
      </c>
      <c r="G9" s="23">
        <f t="shared" si="1"/>
        <v>277716.08000000007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62577550</v>
      </c>
      <c r="C14" s="24">
        <f t="shared" si="4"/>
        <v>8286801.3700000001</v>
      </c>
      <c r="D14" s="24">
        <f t="shared" si="4"/>
        <v>70864351.36999999</v>
      </c>
      <c r="E14" s="24">
        <f t="shared" si="4"/>
        <v>61019101.299999997</v>
      </c>
      <c r="F14" s="24">
        <f t="shared" si="4"/>
        <v>59589270.039999999</v>
      </c>
      <c r="G14" s="24">
        <f t="shared" si="4"/>
        <v>9845250.0700000003</v>
      </c>
    </row>
    <row r="16" spans="1:7" ht="55.35" customHeight="1" x14ac:dyDescent="0.2">
      <c r="A16" s="34" t="s">
        <v>135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135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62577550</v>
      </c>
      <c r="C46" s="23">
        <v>8286801.3700000001</v>
      </c>
      <c r="D46" s="23">
        <f t="shared" ref="D46" si="12">B46+C46</f>
        <v>70864351.370000005</v>
      </c>
      <c r="E46" s="23">
        <v>61019101.299999997</v>
      </c>
      <c r="F46" s="23">
        <v>59589270.039999999</v>
      </c>
      <c r="G46" s="23">
        <f t="shared" ref="G46" si="13">D46-E46</f>
        <v>9845250.0700000077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62577550</v>
      </c>
      <c r="C48" s="24">
        <f t="shared" si="14"/>
        <v>8286801.3700000001</v>
      </c>
      <c r="D48" s="24">
        <f t="shared" si="14"/>
        <v>70864351.370000005</v>
      </c>
      <c r="E48" s="24">
        <f t="shared" si="14"/>
        <v>61019101.299999997</v>
      </c>
      <c r="F48" s="24">
        <f t="shared" si="14"/>
        <v>59589270.039999999</v>
      </c>
      <c r="G48" s="24">
        <f t="shared" si="14"/>
        <v>9845250.0700000077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57988420.170000002</v>
      </c>
      <c r="C5" s="23">
        <v>517295</v>
      </c>
      <c r="D5" s="23">
        <f>B5+C5</f>
        <v>58505715.170000002</v>
      </c>
      <c r="E5" s="23">
        <v>52559205.030000001</v>
      </c>
      <c r="F5" s="23">
        <v>52154373.770000003</v>
      </c>
      <c r="G5" s="23">
        <f>D5-E5</f>
        <v>5946510.1400000006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4589129.83</v>
      </c>
      <c r="C7" s="23">
        <v>7769506.3700000001</v>
      </c>
      <c r="D7" s="23">
        <f>B7+C7</f>
        <v>12358636.199999999</v>
      </c>
      <c r="E7" s="23">
        <v>8459896.2699999996</v>
      </c>
      <c r="F7" s="23">
        <v>7434896.2699999996</v>
      </c>
      <c r="G7" s="23">
        <f>D7-E7</f>
        <v>3898739.9299999997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62577550</v>
      </c>
      <c r="C15" s="26">
        <f t="shared" si="0"/>
        <v>8286801.3700000001</v>
      </c>
      <c r="D15" s="26">
        <f t="shared" si="0"/>
        <v>70864351.370000005</v>
      </c>
      <c r="E15" s="26">
        <f t="shared" si="0"/>
        <v>61019101.299999997</v>
      </c>
      <c r="F15" s="26">
        <f t="shared" si="0"/>
        <v>59589270.040000007</v>
      </c>
      <c r="G15" s="26">
        <f t="shared" si="0"/>
        <v>9845250.0700000003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20218515.170000002</v>
      </c>
      <c r="C4" s="27">
        <f>SUM(C5:C11)</f>
        <v>0</v>
      </c>
      <c r="D4" s="27">
        <f>B4+C4</f>
        <v>20218515.170000002</v>
      </c>
      <c r="E4" s="27">
        <f>SUM(E5:E11)</f>
        <v>18221423.140000001</v>
      </c>
      <c r="F4" s="27">
        <f>SUM(F5:F11)</f>
        <v>17816591.880000003</v>
      </c>
      <c r="G4" s="27">
        <f>D4-E4</f>
        <v>1997092.0300000012</v>
      </c>
    </row>
    <row r="5" spans="1:8" x14ac:dyDescent="0.2">
      <c r="A5" s="11" t="s">
        <v>61</v>
      </c>
      <c r="B5" s="23">
        <v>12859362.42</v>
      </c>
      <c r="C5" s="23">
        <v>-468662.37</v>
      </c>
      <c r="D5" s="23">
        <f t="shared" ref="D5:D68" si="0">B5+C5</f>
        <v>12390700.050000001</v>
      </c>
      <c r="E5" s="23">
        <v>11705012.720000001</v>
      </c>
      <c r="F5" s="23">
        <v>11705012.720000001</v>
      </c>
      <c r="G5" s="23">
        <f t="shared" ref="G5:G68" si="1">D5-E5</f>
        <v>685687.33000000007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2177852.75</v>
      </c>
      <c r="C7" s="23">
        <v>468662.37</v>
      </c>
      <c r="D7" s="23">
        <f t="shared" si="0"/>
        <v>2646515.12</v>
      </c>
      <c r="E7" s="23">
        <v>2177722.34</v>
      </c>
      <c r="F7" s="23">
        <v>2177722.34</v>
      </c>
      <c r="G7" s="23">
        <f t="shared" si="1"/>
        <v>468792.78000000026</v>
      </c>
      <c r="H7" s="6">
        <v>1300</v>
      </c>
    </row>
    <row r="8" spans="1:8" x14ac:dyDescent="0.2">
      <c r="A8" s="11" t="s">
        <v>33</v>
      </c>
      <c r="B8" s="23">
        <v>3697500</v>
      </c>
      <c r="C8" s="23">
        <v>0</v>
      </c>
      <c r="D8" s="23">
        <f t="shared" si="0"/>
        <v>3697500</v>
      </c>
      <c r="E8" s="23">
        <v>3139370</v>
      </c>
      <c r="F8" s="23">
        <v>2734538.74</v>
      </c>
      <c r="G8" s="23">
        <f t="shared" si="1"/>
        <v>558130</v>
      </c>
      <c r="H8" s="6">
        <v>1400</v>
      </c>
    </row>
    <row r="9" spans="1:8" x14ac:dyDescent="0.2">
      <c r="A9" s="11" t="s">
        <v>64</v>
      </c>
      <c r="B9" s="23">
        <v>1483800</v>
      </c>
      <c r="C9" s="23">
        <v>0</v>
      </c>
      <c r="D9" s="23">
        <f t="shared" si="0"/>
        <v>1483800</v>
      </c>
      <c r="E9" s="23">
        <v>1199318.08</v>
      </c>
      <c r="F9" s="23">
        <v>1199318.08</v>
      </c>
      <c r="G9" s="23">
        <f t="shared" si="1"/>
        <v>284481.91999999993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10067700</v>
      </c>
      <c r="C12" s="28">
        <f>SUM(C13:C21)</f>
        <v>1212000</v>
      </c>
      <c r="D12" s="28">
        <f t="shared" si="0"/>
        <v>11279700</v>
      </c>
      <c r="E12" s="28">
        <f>SUM(E13:E21)</f>
        <v>9492923.4400000013</v>
      </c>
      <c r="F12" s="28">
        <f>SUM(F13:F21)</f>
        <v>9492923.4400000013</v>
      </c>
      <c r="G12" s="28">
        <f t="shared" si="1"/>
        <v>1786776.5599999987</v>
      </c>
      <c r="H12" s="10">
        <v>0</v>
      </c>
    </row>
    <row r="13" spans="1:8" x14ac:dyDescent="0.2">
      <c r="A13" s="11" t="s">
        <v>66</v>
      </c>
      <c r="B13" s="23">
        <v>553500</v>
      </c>
      <c r="C13" s="23">
        <v>40000</v>
      </c>
      <c r="D13" s="23">
        <f t="shared" si="0"/>
        <v>593500</v>
      </c>
      <c r="E13" s="23">
        <v>394806.01</v>
      </c>
      <c r="F13" s="23">
        <v>394806.01</v>
      </c>
      <c r="G13" s="23">
        <f t="shared" si="1"/>
        <v>198693.99</v>
      </c>
      <c r="H13" s="6">
        <v>2100</v>
      </c>
    </row>
    <row r="14" spans="1:8" x14ac:dyDescent="0.2">
      <c r="A14" s="11" t="s">
        <v>67</v>
      </c>
      <c r="B14" s="23">
        <v>12000</v>
      </c>
      <c r="C14" s="23">
        <v>2000</v>
      </c>
      <c r="D14" s="23">
        <f t="shared" si="0"/>
        <v>14000</v>
      </c>
      <c r="E14" s="23">
        <v>14000</v>
      </c>
      <c r="F14" s="23">
        <v>14000</v>
      </c>
      <c r="G14" s="23">
        <f t="shared" si="1"/>
        <v>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5749500</v>
      </c>
      <c r="C16" s="23">
        <v>1070000</v>
      </c>
      <c r="D16" s="23">
        <f t="shared" si="0"/>
        <v>6819500</v>
      </c>
      <c r="E16" s="23">
        <v>5899294.1900000004</v>
      </c>
      <c r="F16" s="23">
        <v>5899294.1900000004</v>
      </c>
      <c r="G16" s="23">
        <f t="shared" si="1"/>
        <v>920205.80999999959</v>
      </c>
      <c r="H16" s="6">
        <v>2400</v>
      </c>
    </row>
    <row r="17" spans="1:8" x14ac:dyDescent="0.2">
      <c r="A17" s="11" t="s">
        <v>70</v>
      </c>
      <c r="B17" s="23">
        <v>764000</v>
      </c>
      <c r="C17" s="23">
        <v>0</v>
      </c>
      <c r="D17" s="23">
        <f t="shared" si="0"/>
        <v>764000</v>
      </c>
      <c r="E17" s="23">
        <v>592760.82999999996</v>
      </c>
      <c r="F17" s="23">
        <v>592760.82999999996</v>
      </c>
      <c r="G17" s="23">
        <f t="shared" si="1"/>
        <v>171239.17000000004</v>
      </c>
      <c r="H17" s="6">
        <v>2500</v>
      </c>
    </row>
    <row r="18" spans="1:8" x14ac:dyDescent="0.2">
      <c r="A18" s="11" t="s">
        <v>71</v>
      </c>
      <c r="B18" s="23">
        <v>1314200</v>
      </c>
      <c r="C18" s="23">
        <v>80000</v>
      </c>
      <c r="D18" s="23">
        <f t="shared" si="0"/>
        <v>1394200</v>
      </c>
      <c r="E18" s="23">
        <v>1377290.16</v>
      </c>
      <c r="F18" s="23">
        <v>1377290.16</v>
      </c>
      <c r="G18" s="23">
        <f t="shared" si="1"/>
        <v>16909.840000000084</v>
      </c>
      <c r="H18" s="6">
        <v>2600</v>
      </c>
    </row>
    <row r="19" spans="1:8" x14ac:dyDescent="0.2">
      <c r="A19" s="11" t="s">
        <v>72</v>
      </c>
      <c r="B19" s="23">
        <v>259000</v>
      </c>
      <c r="C19" s="23">
        <v>0</v>
      </c>
      <c r="D19" s="23">
        <f t="shared" si="0"/>
        <v>259000</v>
      </c>
      <c r="E19" s="23">
        <v>112755.68</v>
      </c>
      <c r="F19" s="23">
        <v>112755.68</v>
      </c>
      <c r="G19" s="23">
        <f t="shared" si="1"/>
        <v>146244.32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1415500</v>
      </c>
      <c r="C21" s="23">
        <v>20000</v>
      </c>
      <c r="D21" s="23">
        <f t="shared" si="0"/>
        <v>1435500</v>
      </c>
      <c r="E21" s="23">
        <v>1102016.57</v>
      </c>
      <c r="F21" s="23">
        <v>1102016.57</v>
      </c>
      <c r="G21" s="23">
        <f t="shared" si="1"/>
        <v>333483.42999999993</v>
      </c>
      <c r="H21" s="6">
        <v>2900</v>
      </c>
    </row>
    <row r="22" spans="1:8" x14ac:dyDescent="0.2">
      <c r="A22" s="9" t="s">
        <v>58</v>
      </c>
      <c r="B22" s="28">
        <f>SUM(B23:B31)</f>
        <v>27702205</v>
      </c>
      <c r="C22" s="28">
        <f>SUM(C23:C31)</f>
        <v>-694705</v>
      </c>
      <c r="D22" s="28">
        <f t="shared" si="0"/>
        <v>27007500</v>
      </c>
      <c r="E22" s="28">
        <f>SUM(E23:E31)</f>
        <v>24844858.449999996</v>
      </c>
      <c r="F22" s="28">
        <f>SUM(F23:F31)</f>
        <v>24844858.449999996</v>
      </c>
      <c r="G22" s="28">
        <f t="shared" si="1"/>
        <v>2162641.5500000045</v>
      </c>
      <c r="H22" s="10">
        <v>0</v>
      </c>
    </row>
    <row r="23" spans="1:8" x14ac:dyDescent="0.2">
      <c r="A23" s="11" t="s">
        <v>75</v>
      </c>
      <c r="B23" s="23">
        <v>16805705</v>
      </c>
      <c r="C23" s="23">
        <v>2317295</v>
      </c>
      <c r="D23" s="23">
        <f t="shared" si="0"/>
        <v>19123000</v>
      </c>
      <c r="E23" s="23">
        <v>18322827.129999999</v>
      </c>
      <c r="F23" s="23">
        <v>18322827.129999999</v>
      </c>
      <c r="G23" s="23">
        <f t="shared" si="1"/>
        <v>800172.87000000104</v>
      </c>
      <c r="H23" s="6">
        <v>3100</v>
      </c>
    </row>
    <row r="24" spans="1:8" x14ac:dyDescent="0.2">
      <c r="A24" s="11" t="s">
        <v>76</v>
      </c>
      <c r="B24" s="23">
        <v>18000</v>
      </c>
      <c r="C24" s="23">
        <v>0</v>
      </c>
      <c r="D24" s="23">
        <f t="shared" si="0"/>
        <v>18000</v>
      </c>
      <c r="E24" s="23">
        <v>13919.31</v>
      </c>
      <c r="F24" s="23">
        <v>13919.31</v>
      </c>
      <c r="G24" s="23">
        <f t="shared" si="1"/>
        <v>4080.6900000000005</v>
      </c>
      <c r="H24" s="6">
        <v>3200</v>
      </c>
    </row>
    <row r="25" spans="1:8" x14ac:dyDescent="0.2">
      <c r="A25" s="11" t="s">
        <v>77</v>
      </c>
      <c r="B25" s="23">
        <v>340500</v>
      </c>
      <c r="C25" s="23">
        <v>350000</v>
      </c>
      <c r="D25" s="23">
        <f t="shared" si="0"/>
        <v>690500</v>
      </c>
      <c r="E25" s="23">
        <v>393641.16</v>
      </c>
      <c r="F25" s="23">
        <v>393641.16</v>
      </c>
      <c r="G25" s="23">
        <f t="shared" si="1"/>
        <v>296858.84000000003</v>
      </c>
      <c r="H25" s="6">
        <v>3300</v>
      </c>
    </row>
    <row r="26" spans="1:8" x14ac:dyDescent="0.2">
      <c r="A26" s="11" t="s">
        <v>78</v>
      </c>
      <c r="B26" s="23">
        <v>308000</v>
      </c>
      <c r="C26" s="23">
        <v>11000</v>
      </c>
      <c r="D26" s="23">
        <f t="shared" si="0"/>
        <v>319000</v>
      </c>
      <c r="E26" s="23">
        <v>232127.4</v>
      </c>
      <c r="F26" s="23">
        <v>232127.4</v>
      </c>
      <c r="G26" s="23">
        <f t="shared" si="1"/>
        <v>86872.6</v>
      </c>
      <c r="H26" s="6">
        <v>3400</v>
      </c>
    </row>
    <row r="27" spans="1:8" x14ac:dyDescent="0.2">
      <c r="A27" s="11" t="s">
        <v>79</v>
      </c>
      <c r="B27" s="23">
        <v>7885000</v>
      </c>
      <c r="C27" s="23">
        <v>-3383000</v>
      </c>
      <c r="D27" s="23">
        <f t="shared" si="0"/>
        <v>4502000</v>
      </c>
      <c r="E27" s="23">
        <v>4021222.7</v>
      </c>
      <c r="F27" s="23">
        <v>4021222.7</v>
      </c>
      <c r="G27" s="23">
        <f t="shared" si="1"/>
        <v>480777.29999999981</v>
      </c>
      <c r="H27" s="6">
        <v>3500</v>
      </c>
    </row>
    <row r="28" spans="1:8" x14ac:dyDescent="0.2">
      <c r="A28" s="11" t="s">
        <v>126</v>
      </c>
      <c r="B28" s="23">
        <v>48000</v>
      </c>
      <c r="C28" s="23">
        <v>0</v>
      </c>
      <c r="D28" s="23">
        <f t="shared" si="0"/>
        <v>48000</v>
      </c>
      <c r="E28" s="23">
        <v>0</v>
      </c>
      <c r="F28" s="23">
        <v>0</v>
      </c>
      <c r="G28" s="23">
        <f t="shared" si="1"/>
        <v>48000</v>
      </c>
      <c r="H28" s="6">
        <v>3600</v>
      </c>
    </row>
    <row r="29" spans="1:8" x14ac:dyDescent="0.2">
      <c r="A29" s="11" t="s">
        <v>80</v>
      </c>
      <c r="B29" s="23">
        <v>41000</v>
      </c>
      <c r="C29" s="23">
        <v>10000</v>
      </c>
      <c r="D29" s="23">
        <f t="shared" si="0"/>
        <v>51000</v>
      </c>
      <c r="E29" s="23">
        <v>20186.75</v>
      </c>
      <c r="F29" s="23">
        <v>20186.75</v>
      </c>
      <c r="G29" s="23">
        <f t="shared" si="1"/>
        <v>30813.25</v>
      </c>
      <c r="H29" s="6">
        <v>3700</v>
      </c>
    </row>
    <row r="30" spans="1:8" x14ac:dyDescent="0.2">
      <c r="A30" s="11" t="s">
        <v>81</v>
      </c>
      <c r="B30" s="23">
        <v>30000</v>
      </c>
      <c r="C30" s="23">
        <v>0</v>
      </c>
      <c r="D30" s="23">
        <f t="shared" si="0"/>
        <v>30000</v>
      </c>
      <c r="E30" s="23">
        <v>22450</v>
      </c>
      <c r="F30" s="23">
        <v>22450</v>
      </c>
      <c r="G30" s="23">
        <f t="shared" si="1"/>
        <v>7550</v>
      </c>
      <c r="H30" s="6">
        <v>3800</v>
      </c>
    </row>
    <row r="31" spans="1:8" x14ac:dyDescent="0.2">
      <c r="A31" s="11" t="s">
        <v>18</v>
      </c>
      <c r="B31" s="23">
        <v>2226000</v>
      </c>
      <c r="C31" s="23">
        <v>0</v>
      </c>
      <c r="D31" s="23">
        <f t="shared" si="0"/>
        <v>2226000</v>
      </c>
      <c r="E31" s="23">
        <v>1818484</v>
      </c>
      <c r="F31" s="23">
        <v>1818484</v>
      </c>
      <c r="G31" s="23">
        <f t="shared" si="1"/>
        <v>407516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3589129.83</v>
      </c>
      <c r="C42" s="28">
        <f>SUM(C43:C51)</f>
        <v>1860394.76</v>
      </c>
      <c r="D42" s="28">
        <f t="shared" si="0"/>
        <v>5449524.5899999999</v>
      </c>
      <c r="E42" s="28">
        <f>SUM(E43:E51)</f>
        <v>4819883.3</v>
      </c>
      <c r="F42" s="28">
        <f>SUM(F43:F51)</f>
        <v>3794883.3</v>
      </c>
      <c r="G42" s="28">
        <f t="shared" si="1"/>
        <v>629641.29</v>
      </c>
      <c r="H42" s="10">
        <v>0</v>
      </c>
    </row>
    <row r="43" spans="1:8" x14ac:dyDescent="0.2">
      <c r="A43" s="3" t="s">
        <v>89</v>
      </c>
      <c r="B43" s="23">
        <v>946000</v>
      </c>
      <c r="C43" s="23">
        <v>710394.76</v>
      </c>
      <c r="D43" s="23">
        <f t="shared" si="0"/>
        <v>1656394.76</v>
      </c>
      <c r="E43" s="23">
        <v>1512627.23</v>
      </c>
      <c r="F43" s="23">
        <v>1512627.23</v>
      </c>
      <c r="G43" s="23">
        <f t="shared" si="1"/>
        <v>143767.53000000003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700000</v>
      </c>
      <c r="C46" s="23">
        <v>-700000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793129.83</v>
      </c>
      <c r="C48" s="23">
        <v>950000</v>
      </c>
      <c r="D48" s="23">
        <f t="shared" si="0"/>
        <v>1743129.83</v>
      </c>
      <c r="E48" s="23">
        <v>1257256.07</v>
      </c>
      <c r="F48" s="23">
        <v>1257256.07</v>
      </c>
      <c r="G48" s="23">
        <f t="shared" si="1"/>
        <v>485873.76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1150000</v>
      </c>
      <c r="C51" s="23">
        <v>900000</v>
      </c>
      <c r="D51" s="23">
        <f t="shared" si="0"/>
        <v>2050000</v>
      </c>
      <c r="E51" s="23">
        <v>2050000</v>
      </c>
      <c r="F51" s="23">
        <v>1025000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650000</v>
      </c>
      <c r="C52" s="28">
        <f>SUM(C53:C55)</f>
        <v>2000000</v>
      </c>
      <c r="D52" s="28">
        <f t="shared" si="0"/>
        <v>2650000</v>
      </c>
      <c r="E52" s="28">
        <f>SUM(E53:E55)</f>
        <v>419388.51</v>
      </c>
      <c r="F52" s="28">
        <f>SUM(F53:F55)</f>
        <v>419388.51</v>
      </c>
      <c r="G52" s="28">
        <f t="shared" si="1"/>
        <v>2230611.4900000002</v>
      </c>
      <c r="H52" s="10">
        <v>0</v>
      </c>
    </row>
    <row r="53" spans="1:8" x14ac:dyDescent="0.2">
      <c r="A53" s="11" t="s">
        <v>98</v>
      </c>
      <c r="B53" s="23">
        <v>150000</v>
      </c>
      <c r="C53" s="23">
        <v>1000000</v>
      </c>
      <c r="D53" s="23">
        <f t="shared" si="0"/>
        <v>1150000</v>
      </c>
      <c r="E53" s="23">
        <v>0</v>
      </c>
      <c r="F53" s="23">
        <v>0</v>
      </c>
      <c r="G53" s="23">
        <f t="shared" si="1"/>
        <v>1150000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500000</v>
      </c>
      <c r="C55" s="23">
        <v>1000000</v>
      </c>
      <c r="D55" s="23">
        <f t="shared" si="0"/>
        <v>1500000</v>
      </c>
      <c r="E55" s="23">
        <v>419388.51</v>
      </c>
      <c r="F55" s="23">
        <v>419388.51</v>
      </c>
      <c r="G55" s="23">
        <f t="shared" si="1"/>
        <v>1080611.49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350000</v>
      </c>
      <c r="C64" s="28">
        <f>SUM(C65:C67)</f>
        <v>3909111.61</v>
      </c>
      <c r="D64" s="28">
        <f t="shared" si="0"/>
        <v>4259111.6099999994</v>
      </c>
      <c r="E64" s="28">
        <f>SUM(E65:E67)</f>
        <v>3220624.46</v>
      </c>
      <c r="F64" s="28">
        <f>SUM(F65:F67)</f>
        <v>3220624.46</v>
      </c>
      <c r="G64" s="28">
        <f t="shared" si="1"/>
        <v>1038487.1499999994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350000</v>
      </c>
      <c r="C67" s="23">
        <v>3909111.61</v>
      </c>
      <c r="D67" s="23">
        <f t="shared" si="0"/>
        <v>4259111.6099999994</v>
      </c>
      <c r="E67" s="23">
        <v>3220624.46</v>
      </c>
      <c r="F67" s="23">
        <v>3220624.46</v>
      </c>
      <c r="G67" s="23">
        <f t="shared" si="1"/>
        <v>1038487.1499999994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62577550</v>
      </c>
      <c r="C76" s="26">
        <f t="shared" si="4"/>
        <v>8286801.3699999992</v>
      </c>
      <c r="D76" s="26">
        <f t="shared" si="4"/>
        <v>70864351.370000005</v>
      </c>
      <c r="E76" s="26">
        <f t="shared" si="4"/>
        <v>61019101.299999997</v>
      </c>
      <c r="F76" s="26">
        <f t="shared" si="4"/>
        <v>59589270.039999992</v>
      </c>
      <c r="G76" s="26">
        <f t="shared" si="4"/>
        <v>9845250.070000004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1749704.05</v>
      </c>
      <c r="C5" s="28">
        <f t="shared" si="0"/>
        <v>0</v>
      </c>
      <c r="D5" s="28">
        <f t="shared" si="0"/>
        <v>1749704.05</v>
      </c>
      <c r="E5" s="28">
        <f t="shared" si="0"/>
        <v>1471987.97</v>
      </c>
      <c r="F5" s="28">
        <f t="shared" si="0"/>
        <v>1446862.14</v>
      </c>
      <c r="G5" s="28">
        <f t="shared" si="0"/>
        <v>277716.08000000007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1749704.05</v>
      </c>
      <c r="C10" s="23">
        <v>0</v>
      </c>
      <c r="D10" s="23">
        <f t="shared" si="1"/>
        <v>1749704.05</v>
      </c>
      <c r="E10" s="23">
        <v>1471987.97</v>
      </c>
      <c r="F10" s="23">
        <v>1446862.14</v>
      </c>
      <c r="G10" s="23">
        <f t="shared" si="2"/>
        <v>277716.08000000007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60827845.950000003</v>
      </c>
      <c r="C15" s="28">
        <f t="shared" si="3"/>
        <v>8286801.3700000001</v>
      </c>
      <c r="D15" s="28">
        <f t="shared" si="3"/>
        <v>69114647.320000008</v>
      </c>
      <c r="E15" s="28">
        <f t="shared" si="3"/>
        <v>59547113.329999998</v>
      </c>
      <c r="F15" s="28">
        <f t="shared" si="3"/>
        <v>58142407.899999999</v>
      </c>
      <c r="G15" s="28">
        <f t="shared" si="3"/>
        <v>9567533.9900000095</v>
      </c>
    </row>
    <row r="16" spans="1:7" x14ac:dyDescent="0.2">
      <c r="A16" s="17" t="s">
        <v>42</v>
      </c>
      <c r="B16" s="23">
        <v>60827845.950000003</v>
      </c>
      <c r="C16" s="23">
        <v>8286801.3700000001</v>
      </c>
      <c r="D16" s="23">
        <f>B16+C16</f>
        <v>69114647.320000008</v>
      </c>
      <c r="E16" s="23">
        <v>59547113.329999998</v>
      </c>
      <c r="F16" s="23">
        <v>58142407.899999999</v>
      </c>
      <c r="G16" s="23">
        <f t="shared" ref="G16:G22" si="4">D16-E16</f>
        <v>9567533.9900000095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62577550</v>
      </c>
      <c r="C41" s="24">
        <f t="shared" si="12"/>
        <v>8286801.3700000001</v>
      </c>
      <c r="D41" s="24">
        <f t="shared" si="12"/>
        <v>70864351.370000005</v>
      </c>
      <c r="E41" s="24">
        <f t="shared" si="12"/>
        <v>61019101.299999997</v>
      </c>
      <c r="F41" s="24">
        <f t="shared" si="12"/>
        <v>59589270.039999999</v>
      </c>
      <c r="G41" s="24">
        <f t="shared" si="12"/>
        <v>9845250.0700000096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2018-07-14T22:21:14Z</cp:lastPrinted>
  <dcterms:created xsi:type="dcterms:W3CDTF">2014-02-10T03:37:14Z</dcterms:created>
  <dcterms:modified xsi:type="dcterms:W3CDTF">2026-01-22T15:56:02Z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