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410EAA27-1F55-469C-B965-EA717E4F5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6" i="4" l="1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27" i="4" l="1"/>
  <c r="Q27" i="4"/>
  <c r="I27" i="4" l="1"/>
  <c r="H27" i="4"/>
  <c r="G27" i="4"/>
  <c r="N4" i="4" l="1"/>
  <c r="Q4" i="4"/>
  <c r="P4" i="4"/>
</calcChain>
</file>

<file path=xl/sharedStrings.xml><?xml version="1.0" encoding="utf-8"?>
<sst xmlns="http://schemas.openxmlformats.org/spreadsheetml/2006/main" count="184" uniqueCount="55">
  <si>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</si>
  <si>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</si>
  <si>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</si>
  <si>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</si>
  <si>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</si>
  <si>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</si>
  <si>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</si>
  <si>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</si>
  <si>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</si>
  <si>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</si>
  <si>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</si>
  <si>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</si>
  <si>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</si>
  <si>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</si>
  <si>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</si>
  <si>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</si>
  <si>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</si>
  <si>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</si>
  <si>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</si>
  <si>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</si>
  <si>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</si>
  <si>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</si>
  <si>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E0003</t>
  </si>
  <si>
    <t>MEJORA DE LOS PROCESOS COMERCIALES DEL ORGANISMO</t>
  </si>
  <si>
    <t>5110</t>
  </si>
  <si>
    <t>BIENES MUEBLES</t>
  </si>
  <si>
    <t>DIRECCION COMERCIAL</t>
  </si>
  <si>
    <t>31120M41A040000</t>
  </si>
  <si>
    <t>E0004</t>
  </si>
  <si>
    <t>"EFICIENTAR SERVICIO, SUMINISTRO Y CALIDAD DE AGUA</t>
  </si>
  <si>
    <t>DIRECCION TECNICA</t>
  </si>
  <si>
    <t>31120M41A030000</t>
  </si>
  <si>
    <t>M0002</t>
  </si>
  <si>
    <t>MANEJ EFIC DE REC FINANC DEL OO Y CUMP DE NORM VIG</t>
  </si>
  <si>
    <t>DIRECCION CONTABLE</t>
  </si>
  <si>
    <t>31120M41A050000</t>
  </si>
  <si>
    <t>E0001</t>
  </si>
  <si>
    <t>EFICIENT GEST DE REC Y DIRIGIR ACT DE AREAS DEL OO</t>
  </si>
  <si>
    <t>5150</t>
  </si>
  <si>
    <t>DIRECCION GENERAL</t>
  </si>
  <si>
    <t>31120M41A010000</t>
  </si>
  <si>
    <t>5190</t>
  </si>
  <si>
    <t>5490</t>
  </si>
  <si>
    <t/>
  </si>
  <si>
    <t>5620</t>
  </si>
  <si>
    <t>5630</t>
  </si>
  <si>
    <t>5640</t>
  </si>
  <si>
    <t>5660</t>
  </si>
  <si>
    <t>5690</t>
  </si>
  <si>
    <t>6130</t>
  </si>
  <si>
    <t>OBRA</t>
  </si>
  <si>
    <t>K000101</t>
  </si>
  <si>
    <t>OBRAS DE INFRAESTRUCTURA HIDRAHULICA CONSTRUIDAS</t>
  </si>
  <si>
    <t>6310</t>
  </si>
  <si>
    <t>Sistema Municipal de Agua Potable y Alcantarillado de Uriangato,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</si>
</sst>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A27" sqref="A27:Q2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54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18000</v>
      </c>
      <c r="H4" s="13">
        <v>18000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20000</v>
      </c>
      <c r="H5" s="13">
        <v>20000</v>
      </c>
      <c r="I5" s="13">
        <v>12586.2</v>
      </c>
      <c r="J5" s="5"/>
      <c r="K5" s="5"/>
      <c r="L5" s="5"/>
      <c r="M5" s="8" t="s">
        <v>17</v>
      </c>
      <c r="N5" s="7">
        <f>IF(G5&gt;0,I5/G5,0)</f>
        <v>0.62931000000000004</v>
      </c>
      <c r="O5" s="7">
        <f>IF(H5&gt;0,I5/H5,0)</f>
        <v>0.62931000000000004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38</v>
      </c>
      <c r="D7" s="10" t="s">
        <v>25</v>
      </c>
      <c r="E7" s="10" t="s">
        <v>40</v>
      </c>
      <c r="F7" s="10" t="s">
        <v>39</v>
      </c>
      <c r="G7" s="13">
        <v>20000</v>
      </c>
      <c r="H7" s="13">
        <v>20000</v>
      </c>
      <c r="I7" s="13">
        <v>19810.34</v>
      </c>
      <c r="J7" s="5"/>
      <c r="K7" s="5"/>
      <c r="L7" s="5"/>
      <c r="M7" s="8" t="s">
        <v>17</v>
      </c>
      <c r="N7" s="7">
        <f>IF(G7&gt;0,I7/G7,0)</f>
        <v>0.99051699999999998</v>
      </c>
      <c r="O7" s="7">
        <f>IF(H7&gt;0,I7/H7,0)</f>
        <v>0.99051699999999998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22</v>
      </c>
      <c r="B8" s="10" t="s">
        <v>23</v>
      </c>
      <c r="C8" s="10" t="s">
        <v>38</v>
      </c>
      <c r="D8" s="10" t="s">
        <v>25</v>
      </c>
      <c r="E8" s="10" t="s">
        <v>27</v>
      </c>
      <c r="F8" s="10" t="s">
        <v>26</v>
      </c>
      <c r="G8" s="13">
        <v>90000</v>
      </c>
      <c r="H8" s="13">
        <v>90000</v>
      </c>
      <c r="I8" s="13">
        <v>40431.03</v>
      </c>
      <c r="J8" s="5"/>
      <c r="K8" s="5"/>
      <c r="L8" s="5"/>
      <c r="M8" s="8" t="s">
        <v>17</v>
      </c>
      <c r="N8" s="7">
        <f>IF(G8&gt;0,I8/G8,0)</f>
        <v>0.44923366666666664</v>
      </c>
      <c r="O8" s="7">
        <f>IF(H8&gt;0,I8/H8,0)</f>
        <v>0.44923366666666664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38</v>
      </c>
      <c r="D9" s="10" t="s">
        <v>25</v>
      </c>
      <c r="E9" s="10" t="s">
        <v>31</v>
      </c>
      <c r="F9" s="10" t="s">
        <v>30</v>
      </c>
      <c r="G9" s="13">
        <v>750000</v>
      </c>
      <c r="H9" s="13">
        <v>1460394.76</v>
      </c>
      <c r="I9" s="13">
        <v>1439799.66</v>
      </c>
      <c r="J9" s="5"/>
      <c r="K9" s="5"/>
      <c r="L9" s="5"/>
      <c r="M9" s="8" t="s">
        <v>17</v>
      </c>
      <c r="N9" s="7">
        <f>IF(G9&gt;0,I9/G9,0)</f>
        <v>1.91973288</v>
      </c>
      <c r="O9" s="7">
        <f>IF(H9&gt;0,I9/H9,0)</f>
        <v>0.98589758018578477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38</v>
      </c>
      <c r="D10" s="10" t="s">
        <v>25</v>
      </c>
      <c r="E10" s="10" t="s">
        <v>35</v>
      </c>
      <c r="F10" s="10" t="s">
        <v>34</v>
      </c>
      <c r="G10" s="13">
        <v>10000</v>
      </c>
      <c r="H10" s="13">
        <v>10000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36</v>
      </c>
      <c r="B11" s="10" t="s">
        <v>37</v>
      </c>
      <c r="C11" s="10" t="s">
        <v>41</v>
      </c>
      <c r="D11" s="10" t="s">
        <v>25</v>
      </c>
      <c r="E11" s="10" t="s">
        <v>40</v>
      </c>
      <c r="F11" s="10" t="s">
        <v>39</v>
      </c>
      <c r="G11" s="13">
        <v>5000</v>
      </c>
      <c r="H11" s="13">
        <v>5000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41</v>
      </c>
      <c r="D12" s="10" t="s">
        <v>25</v>
      </c>
      <c r="E12" s="10" t="s">
        <v>27</v>
      </c>
      <c r="F12" s="10" t="s">
        <v>26</v>
      </c>
      <c r="G12" s="13">
        <v>8000</v>
      </c>
      <c r="H12" s="13">
        <v>8000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28</v>
      </c>
      <c r="B13" s="10" t="s">
        <v>29</v>
      </c>
      <c r="C13" s="10" t="s">
        <v>41</v>
      </c>
      <c r="D13" s="10" t="s">
        <v>25</v>
      </c>
      <c r="E13" s="10" t="s">
        <v>31</v>
      </c>
      <c r="F13" s="10" t="s">
        <v>30</v>
      </c>
      <c r="G13" s="13">
        <v>10000</v>
      </c>
      <c r="H13" s="13">
        <v>10000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32</v>
      </c>
      <c r="B14" s="10" t="s">
        <v>33</v>
      </c>
      <c r="C14" s="10" t="s">
        <v>41</v>
      </c>
      <c r="D14" s="10" t="s">
        <v>25</v>
      </c>
      <c r="E14" s="10" t="s">
        <v>35</v>
      </c>
      <c r="F14" s="10" t="s">
        <v>34</v>
      </c>
      <c r="G14" s="13">
        <v>5000</v>
      </c>
      <c r="H14" s="13">
        <v>5000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28</v>
      </c>
      <c r="B15" s="10" t="s">
        <v>29</v>
      </c>
      <c r="C15" s="10" t="s">
        <v>42</v>
      </c>
      <c r="D15" s="10" t="s">
        <v>25</v>
      </c>
      <c r="E15" s="10" t="s">
        <v>31</v>
      </c>
      <c r="F15" s="10" t="s">
        <v>30</v>
      </c>
      <c r="G15" s="13">
        <v>700000</v>
      </c>
      <c r="H15" s="13">
        <v>0</v>
      </c>
      <c r="I15" s="13">
        <v>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43</v>
      </c>
      <c r="B16" s="10" t="s">
        <v>29</v>
      </c>
      <c r="C16" s="10" t="s">
        <v>44</v>
      </c>
      <c r="D16" s="10" t="s">
        <v>25</v>
      </c>
      <c r="E16" s="10" t="s">
        <v>31</v>
      </c>
      <c r="F16" s="10" t="s">
        <v>30</v>
      </c>
      <c r="G16" s="13">
        <v>48129.83</v>
      </c>
      <c r="H16" s="13">
        <v>798129.83</v>
      </c>
      <c r="I16" s="13">
        <v>618253.66</v>
      </c>
      <c r="J16" s="5"/>
      <c r="K16" s="5"/>
      <c r="L16" s="5"/>
      <c r="M16" s="8" t="s">
        <v>17</v>
      </c>
      <c r="N16" s="7">
        <f>IF(G16&gt;0,I16/G16,0)</f>
        <v>12.84554007358846</v>
      </c>
      <c r="O16" s="7">
        <f>IF(H16&gt;0,I16/H16,0)</f>
        <v>0.77462793240042171</v>
      </c>
      <c r="P16" s="6">
        <f>IF(J16=0,0,L16/J16)</f>
        <v>0</v>
      </c>
      <c r="Q16" s="6">
        <f>IF(L16=0,0,L16/K16)</f>
        <v>0</v>
      </c>
    </row>
    <row r="17" spans="1:18" x14ac:dyDescent="0.25">
      <c r="A17" s="10" t="s">
        <v>43</v>
      </c>
      <c r="B17" s="10" t="s">
        <v>29</v>
      </c>
      <c r="C17" s="10" t="s">
        <v>45</v>
      </c>
      <c r="D17" s="10" t="s">
        <v>25</v>
      </c>
      <c r="E17" s="10" t="s">
        <v>31</v>
      </c>
      <c r="F17" s="10" t="s">
        <v>30</v>
      </c>
      <c r="G17" s="13">
        <v>400000</v>
      </c>
      <c r="H17" s="13">
        <v>400000</v>
      </c>
      <c r="I17" s="13">
        <v>280896.74</v>
      </c>
      <c r="J17" s="5"/>
      <c r="K17" s="5"/>
      <c r="L17" s="5"/>
      <c r="M17" s="8" t="s">
        <v>17</v>
      </c>
      <c r="N17" s="7">
        <f>IF(G17&gt;0,I17/G17,0)</f>
        <v>0.70224184999999995</v>
      </c>
      <c r="O17" s="7">
        <f>IF(H17&gt;0,I17/H17,0)</f>
        <v>0.70224184999999995</v>
      </c>
      <c r="P17" s="6">
        <f>IF(J17=0,0,L17/J17)</f>
        <v>0</v>
      </c>
      <c r="Q17" s="6">
        <f>IF(L17=0,0,L17/K17)</f>
        <v>0</v>
      </c>
    </row>
    <row r="18" spans="1:18" x14ac:dyDescent="0.25">
      <c r="A18" s="10" t="s">
        <v>22</v>
      </c>
      <c r="B18" s="10" t="s">
        <v>23</v>
      </c>
      <c r="C18" s="10" t="s">
        <v>46</v>
      </c>
      <c r="D18" s="10" t="s">
        <v>25</v>
      </c>
      <c r="E18" s="10" t="s">
        <v>27</v>
      </c>
      <c r="F18" s="10" t="s">
        <v>26</v>
      </c>
      <c r="G18" s="13">
        <v>10000</v>
      </c>
      <c r="H18" s="13">
        <v>10000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8" x14ac:dyDescent="0.25">
      <c r="A19" s="10" t="s">
        <v>43</v>
      </c>
      <c r="B19" s="10" t="s">
        <v>23</v>
      </c>
      <c r="C19" s="10" t="s">
        <v>47</v>
      </c>
      <c r="D19" s="10" t="s">
        <v>25</v>
      </c>
      <c r="E19" s="10" t="s">
        <v>27</v>
      </c>
      <c r="F19" s="10" t="s">
        <v>26</v>
      </c>
      <c r="G19" s="13">
        <v>0</v>
      </c>
      <c r="H19" s="13">
        <v>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8" x14ac:dyDescent="0.25">
      <c r="A20" s="10" t="s">
        <v>28</v>
      </c>
      <c r="B20" s="10" t="s">
        <v>29</v>
      </c>
      <c r="C20" s="10" t="s">
        <v>47</v>
      </c>
      <c r="D20" s="10" t="s">
        <v>25</v>
      </c>
      <c r="E20" s="10" t="s">
        <v>31</v>
      </c>
      <c r="F20" s="10" t="s">
        <v>30</v>
      </c>
      <c r="G20" s="13">
        <v>300000</v>
      </c>
      <c r="H20" s="13">
        <v>500000</v>
      </c>
      <c r="I20" s="13">
        <v>358105.67</v>
      </c>
      <c r="J20" s="5"/>
      <c r="K20" s="5"/>
      <c r="L20" s="5"/>
      <c r="M20" s="8" t="s">
        <v>17</v>
      </c>
      <c r="N20" s="7">
        <f>IF(G20&gt;0,I20/G20,0)</f>
        <v>1.1936855666666666</v>
      </c>
      <c r="O20" s="7">
        <f>IF(H20&gt;0,I20/H20,0)</f>
        <v>0.71621133999999997</v>
      </c>
      <c r="P20" s="6">
        <f>IF(J20=0,0,L20/J20)</f>
        <v>0</v>
      </c>
      <c r="Q20" s="6">
        <f>IF(L20=0,0,L20/K20)</f>
        <v>0</v>
      </c>
    </row>
    <row r="21" spans="1:18" x14ac:dyDescent="0.25">
      <c r="A21" s="10" t="s">
        <v>22</v>
      </c>
      <c r="B21" s="10" t="s">
        <v>23</v>
      </c>
      <c r="C21" s="10" t="s">
        <v>48</v>
      </c>
      <c r="D21" s="10" t="s">
        <v>25</v>
      </c>
      <c r="E21" s="10" t="s">
        <v>27</v>
      </c>
      <c r="F21" s="10" t="s">
        <v>26</v>
      </c>
      <c r="G21" s="13">
        <v>5000</v>
      </c>
      <c r="H21" s="13">
        <v>5000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8" x14ac:dyDescent="0.25">
      <c r="A22" s="10" t="s">
        <v>28</v>
      </c>
      <c r="B22" s="10" t="s">
        <v>29</v>
      </c>
      <c r="C22" s="10" t="s">
        <v>48</v>
      </c>
      <c r="D22" s="10" t="s">
        <v>25</v>
      </c>
      <c r="E22" s="10" t="s">
        <v>31</v>
      </c>
      <c r="F22" s="10" t="s">
        <v>30</v>
      </c>
      <c r="G22" s="13">
        <v>30000</v>
      </c>
      <c r="H22" s="13">
        <v>30000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8" x14ac:dyDescent="0.25">
      <c r="A23" s="10" t="s">
        <v>43</v>
      </c>
      <c r="B23" s="10" t="s">
        <v>29</v>
      </c>
      <c r="C23" s="10" t="s">
        <v>49</v>
      </c>
      <c r="D23" s="10" t="s">
        <v>50</v>
      </c>
      <c r="E23" s="10" t="s">
        <v>31</v>
      </c>
      <c r="F23" s="10" t="s">
        <v>30</v>
      </c>
      <c r="G23" s="13">
        <v>0</v>
      </c>
      <c r="H23" s="13">
        <v>1000000</v>
      </c>
      <c r="I23" s="13">
        <v>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0</v>
      </c>
      <c r="P23" s="6">
        <f>IF(J23=0,0,L23/J23)</f>
        <v>0</v>
      </c>
      <c r="Q23" s="6">
        <f>IF(L23=0,0,L23/K23)</f>
        <v>0</v>
      </c>
    </row>
    <row r="24" spans="1:18" x14ac:dyDescent="0.25">
      <c r="A24" s="10" t="s">
        <v>51</v>
      </c>
      <c r="B24" s="10" t="s">
        <v>52</v>
      </c>
      <c r="C24" s="10" t="s">
        <v>49</v>
      </c>
      <c r="D24" s="10" t="s">
        <v>50</v>
      </c>
      <c r="E24" s="10" t="s">
        <v>31</v>
      </c>
      <c r="F24" s="10" t="s">
        <v>30</v>
      </c>
      <c r="G24" s="13">
        <v>150000</v>
      </c>
      <c r="H24" s="13">
        <v>150000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8" x14ac:dyDescent="0.25">
      <c r="A25" s="10" t="s">
        <v>28</v>
      </c>
      <c r="B25" s="10" t="s">
        <v>29</v>
      </c>
      <c r="C25" s="10" t="s">
        <v>53</v>
      </c>
      <c r="D25" s="10" t="s">
        <v>50</v>
      </c>
      <c r="E25" s="10" t="s">
        <v>31</v>
      </c>
      <c r="F25" s="10" t="s">
        <v>30</v>
      </c>
      <c r="G25" s="13">
        <v>0</v>
      </c>
      <c r="H25" s="13">
        <v>1000000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8" x14ac:dyDescent="0.25">
      <c r="A26" s="10" t="s">
        <v>51</v>
      </c>
      <c r="B26" s="10" t="s">
        <v>52</v>
      </c>
      <c r="C26" s="10" t="s">
        <v>53</v>
      </c>
      <c r="D26" s="10" t="s">
        <v>50</v>
      </c>
      <c r="E26" s="10" t="s">
        <v>31</v>
      </c>
      <c r="F26" s="10" t="s">
        <v>30</v>
      </c>
      <c r="G26" s="13">
        <v>500000</v>
      </c>
      <c r="H26" s="13">
        <v>500000</v>
      </c>
      <c r="I26" s="13">
        <v>419388.51</v>
      </c>
      <c r="J26" s="5"/>
      <c r="K26" s="5"/>
      <c r="L26" s="5"/>
      <c r="M26" s="8" t="s">
        <v>17</v>
      </c>
      <c r="N26" s="7">
        <f>IF(G26&gt;0,I26/G26,0)</f>
        <v>0.83877701999999998</v>
      </c>
      <c r="O26" s="7">
        <f>IF(H26&gt;0,I26/H26,0)</f>
        <v>0.83877701999999998</v>
      </c>
      <c r="P26" s="6">
        <f>IF(J26=0,0,L26/J26)</f>
        <v>0</v>
      </c>
      <c r="Q26" s="6">
        <f>IF(L26=0,0,L26/K26)</f>
        <v>0</v>
      </c>
    </row>
    <row r="27" spans="1:18" x14ac:dyDescent="0.25">
      <c r="G27" s="14">
        <f>SUM(G4:G26)</f>
        <v>3089129.83</v>
      </c>
      <c r="H27" s="14">
        <f>SUM(H4:H26)</f>
        <v>6049524.5899999999</v>
      </c>
      <c r="I27" s="14">
        <f>SUM(I4:I26)</f>
        <v>3189271.8099999996</v>
      </c>
      <c r="P27" s="12">
        <f t="shared" ref="P27" si="0">IF(J27=0,0,L27/J27)</f>
        <v>0</v>
      </c>
      <c r="Q27" s="12">
        <f t="shared" ref="Q27" si="1">IF(L27=0,0,L27/K27)</f>
        <v>0</v>
      </c>
      <c r="R27" s="11"/>
    </row>
    <row r="28" spans="1:18" x14ac:dyDescent="0.25">
      <c r="A28" t="s">
        <v>21</v>
      </c>
      <c r="P28" s="11"/>
      <c r="Q2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</cp:lastModifiedBy>
  <dcterms:created xsi:type="dcterms:W3CDTF">2023-06-21T19:35:53Z</dcterms:created>
  <dcterms:modified xsi:type="dcterms:W3CDTF">2026-01-22T15:59:09Z</dcterms:modified>
</cp:coreProperties>
</file>