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41" i="4" l="1"/>
  <c r="F42" i="4"/>
  <c r="E42" i="4"/>
  <c r="C42" i="4"/>
  <c r="B42" i="4"/>
  <c r="G41" i="4" l="1"/>
  <c r="D40" i="4"/>
  <c r="G40" i="4" s="1"/>
  <c r="F76" i="4" l="1"/>
  <c r="E76" i="4"/>
  <c r="C76" i="4"/>
  <c r="B76" i="4"/>
  <c r="D74" i="4"/>
  <c r="G74" i="4" s="1"/>
  <c r="D70" i="4"/>
  <c r="G70" i="4" s="1"/>
  <c r="D72" i="4"/>
  <c r="G72" i="4" s="1"/>
  <c r="D68" i="4"/>
  <c r="G68" i="4" s="1"/>
  <c r="D66" i="4"/>
  <c r="G66" i="4" s="1"/>
  <c r="D64" i="4"/>
  <c r="G64" i="4" s="1"/>
  <c r="D62" i="4"/>
  <c r="G62" i="4" s="1"/>
  <c r="D60" i="4"/>
  <c r="G60" i="4" s="1"/>
  <c r="F53" i="4"/>
  <c r="E53" i="4"/>
  <c r="D51" i="4"/>
  <c r="G51" i="4" s="1"/>
  <c r="D50" i="4"/>
  <c r="G50" i="4" s="1"/>
  <c r="D49" i="4"/>
  <c r="G49" i="4" s="1"/>
  <c r="D48" i="4"/>
  <c r="G48" i="4" s="1"/>
  <c r="C53" i="4"/>
  <c r="B53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42" i="4" s="1"/>
  <c r="D42" i="4"/>
  <c r="G76" i="4"/>
  <c r="D76" i="4"/>
  <c r="G53" i="4"/>
  <c r="D5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<sst xmlns="http://schemas.openxmlformats.org/spreadsheetml/2006/main" count="220" uniqueCount="167">
  <si>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</si>
  <si>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</si>
  <si>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</si>
  <si>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</si>
  <si>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</si>
  <si>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</si>
  <si>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</si>
  <si>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</si>
  <si>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</si>
  <si>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</si>
  <si>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</si>
  <si>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</si>
  <si>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</si>
  <si>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</si>
  <si>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</si>
  <si>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</si>
  <si>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</si>
  <si>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</si>
  <si>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</si>
  <si>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</si>
  <si>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</si>
  <si>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</si>
  <si>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</si>
  <si>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</si>
  <si>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</si>
  <si>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</si>
  <si>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</si>
  <si>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</si>
  <si>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</si>
  <si>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</si>
  <si>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</si>
  <si>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</si>
  <si>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</si>
  <si>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</si>
  <si>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</si>
  <si>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</si>
  <si>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</si>
  <si>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</si>
  <si>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</si>
  <si>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</si>
  <si>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</si>
  <si>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</si>
  <si>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</si>
  <si>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</si>
  <si>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</si>
  <si>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</si>
  <si>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</si>
  <si>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</si>
  <si>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</si>
  <si>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</si>
  <si>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</si>
  <si>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</si>
  <si>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</si>
  <si>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</si>
  <si>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</si>
  <si>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</si>
  <si>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</si>
  <si>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</si>
  <si>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</si>
  <si>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</si>
  <si>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</si>
  <si>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</si>
  <si>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</si>
  <si>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</si>
  <si>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</si>
  <si>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</si>
  <si>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</si>
  <si>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</si>
  <si>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</si>
  <si>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</si>
  <si>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</si>
  <si>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</si>
  <si>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</si>
  <si>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</si>
  <si>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</si>
  <si>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</si>
  <si>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</si>
  <si>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</si>
  <si>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</si>
  <si>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</si>
  <si>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</si>
  <si>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</si>
  <si>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</si>
  <si>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</si>
  <si>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</si>
  <si>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</si>
  <si>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</si>
  <si>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</si>
  <si>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</si>
  <si>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</si>
  <si>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</si>
  <si>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</si>
  <si>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</si>
  <si>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</si>
  <si>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</si>
  <si>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</si>
  <si>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</si>
  <si>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</si>
  <si>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</si>
  <si>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</si>
  <si>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</si>
  <si>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</si>
  <si>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</si>
  <si>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</si>
  <si>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</si>
  <si>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</si>
  <si>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</si>
  <si>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</si>
  <si>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</si>
  <si>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</si>
  <si>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</si>
  <si>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</si>
  <si>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</si>
  <si>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</si>
  <si>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</si>
  <si>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</si>
  <si>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</si>
  <si>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</si>
  <si>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</si>
  <si>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</si>
  <si>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</si>
  <si>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</si>
  <si>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</si>
  <si>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</si>
  <si>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</si>
  <si>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</si>
  <si>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</si>
  <si>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</si>
  <si>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Uriangato Gto.
Estado Analítico del Ejercicio del Presupuesto de Egresos
Clasificación por Objeto del Gasto (Capítulo y Concepto)
Del 1 de Enero al 31 de Diciembre de 2025
(Cifras en Pesos)</t>
  </si>
  <si>
    <t>Municipio de Uriangato Gto.
Estado Analítico del Ejercicio del Presupuesto de Egresos
Clasificación Económica (por Tipo de Gasto)
Del 1 de Enero al 31 de Diciembre de 2025
(Cifras en Pesos)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</si>
  <si>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</si>
  <si>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</si>
  <si>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</si>
  <si>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</si>
  <si>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</si>
  <si>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</si>
  <si>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</si>
  <si>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</si>
  <si>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</si>
  <si>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</si>
  <si>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</si>
  <si>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</si>
  <si>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</si>
  <si>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</si>
  <si>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</si>
  <si>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</si>
  <si>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</si>
  <si>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</si>
  <si>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</si>
  <si>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</si>
  <si>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</si>
  <si>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</si>
  <si>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</si>
  <si>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</si>
  <si>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</si>
  <si>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</si>
  <si>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</si>
  <si>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</si>
  <si>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31111M410290000 PROCURAD MPAL PROTECC NI</t>
  </si>
  <si>
    <t>31111M410300000 COORDINACION DE ARCHIVO</t>
  </si>
  <si>
    <t>31111M410310000 INSTITUTO DE LA JUVENTUD</t>
  </si>
  <si>
    <t>31111M410320000 COORDINACION MUNICIPAL D</t>
  </si>
  <si>
    <t>31111M410900200 SISTEMA PARA EL DESARR I</t>
  </si>
  <si>
    <t>31111M410900300 COMISION MPAL DEL DEP Y</t>
  </si>
  <si>
    <t>31111M410900400 CASA DE LA CULTURA URIAN</t>
  </si>
  <si>
    <t>Municipio de Uriangato Gto.
Estado Analítico del Ejercicio del Presupuesto de Egresos
Clasificación Administrativa
Del 1 de Enero al 31 de Diciembre de 2025
(Cifras en Pesos)</t>
  </si>
  <si>
    <t>Municipio de Uriangato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</si>
</sst>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opLeftCell="A58" workbookViewId="0">
      <selection activeCell="A81" sqref="A8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165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3158745.88</v>
      </c>
      <c r="C5" s="23">
        <v>-54377.68</v>
      </c>
      <c r="D5" s="23">
        <f>B5+C5</f>
        <v>3104368.1999999997</v>
      </c>
      <c r="E5" s="23">
        <v>1777775.66</v>
      </c>
      <c r="F5" s="23">
        <v>1763457.11</v>
      </c>
      <c r="G5" s="23">
        <f>D5-E5</f>
        <v>1326592.5399999998</v>
      </c>
    </row>
    <row r="6" spans="1:7" x14ac:dyDescent="0.2">
      <c r="A6" s="14" t="s">
        <v>131</v>
      </c>
      <c r="B6" s="23">
        <v>24404004.77</v>
      </c>
      <c r="C6" s="23">
        <v>25121525.030000001</v>
      </c>
      <c r="D6" s="23">
        <f t="shared" ref="D6:D11" si="0">B6+C6</f>
        <v>49525529.799999997</v>
      </c>
      <c r="E6" s="23">
        <v>47522116.5</v>
      </c>
      <c r="F6" s="23">
        <v>35176834.450000003</v>
      </c>
      <c r="G6" s="23">
        <f t="shared" ref="G6:G11" si="1">D6-E6</f>
        <v>2003413.299999997</v>
      </c>
    </row>
    <row r="7" spans="1:7" x14ac:dyDescent="0.2">
      <c r="A7" s="14" t="s">
        <v>132</v>
      </c>
      <c r="B7" s="23">
        <v>2486169.79</v>
      </c>
      <c r="C7" s="23">
        <v>2208290.46</v>
      </c>
      <c r="D7" s="23">
        <f t="shared" si="0"/>
        <v>4694460.25</v>
      </c>
      <c r="E7" s="23">
        <v>3724412.34</v>
      </c>
      <c r="F7" s="23">
        <v>3719433.44</v>
      </c>
      <c r="G7" s="23">
        <f t="shared" si="1"/>
        <v>970047.91000000015</v>
      </c>
    </row>
    <row r="8" spans="1:7" x14ac:dyDescent="0.2">
      <c r="A8" s="14" t="s">
        <v>133</v>
      </c>
      <c r="B8" s="23">
        <v>9108065.5500000007</v>
      </c>
      <c r="C8" s="23">
        <v>-1749976.57</v>
      </c>
      <c r="D8" s="23">
        <f t="shared" si="0"/>
        <v>7358088.9800000004</v>
      </c>
      <c r="E8" s="23">
        <v>4661125.5199999996</v>
      </c>
      <c r="F8" s="23">
        <v>4656490.25</v>
      </c>
      <c r="G8" s="23">
        <f t="shared" si="1"/>
        <v>2696963.4600000009</v>
      </c>
    </row>
    <row r="9" spans="1:7" x14ac:dyDescent="0.2">
      <c r="A9" s="14" t="s">
        <v>134</v>
      </c>
      <c r="B9" s="23">
        <v>3142298.34</v>
      </c>
      <c r="C9" s="23">
        <v>355300</v>
      </c>
      <c r="D9" s="23">
        <f t="shared" si="0"/>
        <v>3497598.34</v>
      </c>
      <c r="E9" s="23">
        <v>3134828.97</v>
      </c>
      <c r="F9" s="23">
        <v>3123626.17</v>
      </c>
      <c r="G9" s="23">
        <f t="shared" si="1"/>
        <v>362769.36999999965</v>
      </c>
    </row>
    <row r="10" spans="1:7" x14ac:dyDescent="0.2">
      <c r="A10" s="14" t="s">
        <v>135</v>
      </c>
      <c r="B10" s="23">
        <v>5686301.6699999999</v>
      </c>
      <c r="C10" s="23">
        <v>-187000</v>
      </c>
      <c r="D10" s="23">
        <f t="shared" si="0"/>
        <v>5499301.6699999999</v>
      </c>
      <c r="E10" s="23">
        <v>5027367.3</v>
      </c>
      <c r="F10" s="23">
        <v>5001125.84</v>
      </c>
      <c r="G10" s="23">
        <f t="shared" si="1"/>
        <v>471934.37000000011</v>
      </c>
    </row>
    <row r="11" spans="1:7" x14ac:dyDescent="0.2">
      <c r="A11" s="14" t="s">
        <v>136</v>
      </c>
      <c r="B11" s="23">
        <v>3052733.07</v>
      </c>
      <c r="C11" s="23">
        <v>-163000</v>
      </c>
      <c r="D11" s="23">
        <f t="shared" si="0"/>
        <v>2889733.07</v>
      </c>
      <c r="E11" s="23">
        <v>2718448.47</v>
      </c>
      <c r="F11" s="23">
        <v>2704970.97</v>
      </c>
      <c r="G11" s="23">
        <f t="shared" si="1"/>
        <v>171284.59999999963</v>
      </c>
    </row>
    <row r="12" spans="1:7" x14ac:dyDescent="0.2">
      <c r="A12" s="14" t="s">
        <v>137</v>
      </c>
      <c r="B12" s="23">
        <v>1447169.64</v>
      </c>
      <c r="C12" s="23">
        <v>620000</v>
      </c>
      <c r="D12" s="23">
        <f t="shared" ref="D12" si="2">B12+C12</f>
        <v>2067169.64</v>
      </c>
      <c r="E12" s="23">
        <v>1288501.97</v>
      </c>
      <c r="F12" s="23">
        <v>1282143.46</v>
      </c>
      <c r="G12" s="23">
        <f t="shared" ref="G12" si="3">D12-E12</f>
        <v>778667.66999999993</v>
      </c>
    </row>
    <row r="13" spans="1:7" x14ac:dyDescent="0.2">
      <c r="A13" s="14" t="s">
        <v>138</v>
      </c>
      <c r="B13" s="23">
        <v>2197506.96</v>
      </c>
      <c r="C13" s="23">
        <v>-20000</v>
      </c>
      <c r="D13" s="23">
        <f t="shared" ref="D13" si="4">B13+C13</f>
        <v>2177506.96</v>
      </c>
      <c r="E13" s="23">
        <v>1815546.7</v>
      </c>
      <c r="F13" s="23">
        <v>1806659.64</v>
      </c>
      <c r="G13" s="23">
        <f t="shared" ref="G13" si="5">D13-E13</f>
        <v>361960.26</v>
      </c>
    </row>
    <row r="14" spans="1:7" x14ac:dyDescent="0.2">
      <c r="A14" s="14" t="s">
        <v>139</v>
      </c>
      <c r="B14" s="23">
        <v>2911560.23</v>
      </c>
      <c r="C14" s="23">
        <v>0</v>
      </c>
      <c r="D14" s="23">
        <f t="shared" ref="D14" si="6">B14+C14</f>
        <v>2911560.23</v>
      </c>
      <c r="E14" s="23">
        <v>2736008.08</v>
      </c>
      <c r="F14" s="23">
        <v>2722674.94</v>
      </c>
      <c r="G14" s="23">
        <f t="shared" ref="G14" si="7">D14-E14</f>
        <v>175552.14999999991</v>
      </c>
    </row>
    <row r="15" spans="1:7" x14ac:dyDescent="0.2">
      <c r="A15" s="14" t="s">
        <v>140</v>
      </c>
      <c r="B15" s="23">
        <v>20873326.34</v>
      </c>
      <c r="C15" s="23">
        <v>-4883924.75</v>
      </c>
      <c r="D15" s="23">
        <f t="shared" ref="D15" si="8">B15+C15</f>
        <v>15989401.59</v>
      </c>
      <c r="E15" s="23">
        <v>13832835.91</v>
      </c>
      <c r="F15" s="23">
        <v>13772932.83</v>
      </c>
      <c r="G15" s="23">
        <f t="shared" ref="G15" si="9">D15-E15</f>
        <v>2156565.6799999997</v>
      </c>
    </row>
    <row r="16" spans="1:7" x14ac:dyDescent="0.2">
      <c r="A16" s="14" t="s">
        <v>141</v>
      </c>
      <c r="B16" s="23">
        <v>526484.4</v>
      </c>
      <c r="C16" s="23">
        <v>0</v>
      </c>
      <c r="D16" s="23">
        <f t="shared" ref="D16" si="10">B16+C16</f>
        <v>526484.4</v>
      </c>
      <c r="E16" s="23">
        <v>500592.68</v>
      </c>
      <c r="F16" s="23">
        <v>498283.22</v>
      </c>
      <c r="G16" s="23">
        <f t="shared" ref="G16" si="11">D16-E16</f>
        <v>25891.72000000003</v>
      </c>
    </row>
    <row r="17" spans="1:7" x14ac:dyDescent="0.2">
      <c r="A17" s="14" t="s">
        <v>142</v>
      </c>
      <c r="B17" s="23">
        <v>1486380.44</v>
      </c>
      <c r="C17" s="23">
        <v>-107500</v>
      </c>
      <c r="D17" s="23">
        <f t="shared" ref="D17" si="12">B17+C17</f>
        <v>1378880.44</v>
      </c>
      <c r="E17" s="23">
        <v>1098317.93</v>
      </c>
      <c r="F17" s="23">
        <v>1092341.8400000001</v>
      </c>
      <c r="G17" s="23">
        <f t="shared" ref="G17" si="13">D17-E17</f>
        <v>280562.51</v>
      </c>
    </row>
    <row r="18" spans="1:7" x14ac:dyDescent="0.2">
      <c r="A18" s="14" t="s">
        <v>143</v>
      </c>
      <c r="B18" s="23">
        <v>1574123.02</v>
      </c>
      <c r="C18" s="23">
        <v>0</v>
      </c>
      <c r="D18" s="23">
        <f t="shared" ref="D18" si="14">B18+C18</f>
        <v>1574123.02</v>
      </c>
      <c r="E18" s="23">
        <v>1453233.87</v>
      </c>
      <c r="F18" s="23">
        <v>1446349.96</v>
      </c>
      <c r="G18" s="23">
        <f t="shared" ref="G18" si="15">D18-E18</f>
        <v>120889.14999999991</v>
      </c>
    </row>
    <row r="19" spans="1:7" x14ac:dyDescent="0.2">
      <c r="A19" s="14" t="s">
        <v>144</v>
      </c>
      <c r="B19" s="23">
        <v>2845646.04</v>
      </c>
      <c r="C19" s="23">
        <v>8144808.6900000004</v>
      </c>
      <c r="D19" s="23">
        <f t="shared" ref="D19" si="16">B19+C19</f>
        <v>10990454.73</v>
      </c>
      <c r="E19" s="23">
        <v>8296250.9900000002</v>
      </c>
      <c r="F19" s="23">
        <v>8283785.0499999998</v>
      </c>
      <c r="G19" s="23">
        <f t="shared" ref="G19" si="17">D19-E19</f>
        <v>2694203.74</v>
      </c>
    </row>
    <row r="20" spans="1:7" x14ac:dyDescent="0.2">
      <c r="A20" s="14" t="s">
        <v>145</v>
      </c>
      <c r="B20" s="23">
        <v>2182420.0699999998</v>
      </c>
      <c r="C20" s="23">
        <v>1318733.49</v>
      </c>
      <c r="D20" s="23">
        <f t="shared" ref="D20" si="18">B20+C20</f>
        <v>3501153.5599999996</v>
      </c>
      <c r="E20" s="23">
        <v>3454246.96</v>
      </c>
      <c r="F20" s="23">
        <v>3448155.96</v>
      </c>
      <c r="G20" s="23">
        <f t="shared" ref="G20" si="19">D20-E20</f>
        <v>46906.599999999627</v>
      </c>
    </row>
    <row r="21" spans="1:7" x14ac:dyDescent="0.2">
      <c r="A21" s="14" t="s">
        <v>146</v>
      </c>
      <c r="B21" s="23">
        <v>5907418.2699999996</v>
      </c>
      <c r="C21" s="23">
        <v>535580.54</v>
      </c>
      <c r="D21" s="23">
        <f t="shared" ref="D21" si="20">B21+C21</f>
        <v>6442998.8099999996</v>
      </c>
      <c r="E21" s="23">
        <v>4107947.36</v>
      </c>
      <c r="F21" s="23">
        <v>4101084.78</v>
      </c>
      <c r="G21" s="23">
        <f t="shared" ref="G21" si="21">D21-E21</f>
        <v>2335051.4499999997</v>
      </c>
    </row>
    <row r="22" spans="1:7" x14ac:dyDescent="0.2">
      <c r="A22" s="14" t="s">
        <v>147</v>
      </c>
      <c r="B22" s="23">
        <v>2200686.63</v>
      </c>
      <c r="C22" s="23">
        <v>-269133.40000000002</v>
      </c>
      <c r="D22" s="23">
        <f t="shared" ref="D22" si="22">B22+C22</f>
        <v>1931553.23</v>
      </c>
      <c r="E22" s="23">
        <v>1694772.11</v>
      </c>
      <c r="F22" s="23">
        <v>1686620.87</v>
      </c>
      <c r="G22" s="23">
        <f t="shared" ref="G22" si="23">D22-E22</f>
        <v>236781.11999999988</v>
      </c>
    </row>
    <row r="23" spans="1:7" x14ac:dyDescent="0.2">
      <c r="A23" s="14" t="s">
        <v>148</v>
      </c>
      <c r="B23" s="23">
        <v>2101894.61</v>
      </c>
      <c r="C23" s="23">
        <v>25817.99</v>
      </c>
      <c r="D23" s="23">
        <f t="shared" ref="D23" si="24">B23+C23</f>
        <v>2127712.6</v>
      </c>
      <c r="E23" s="23">
        <v>1728577.37</v>
      </c>
      <c r="F23" s="23">
        <v>1721748.82</v>
      </c>
      <c r="G23" s="23">
        <f t="shared" ref="G23" si="25">D23-E23</f>
        <v>399135.23</v>
      </c>
    </row>
    <row r="24" spans="1:7" x14ac:dyDescent="0.2">
      <c r="A24" s="14" t="s">
        <v>149</v>
      </c>
      <c r="B24" s="23">
        <v>38157091.93</v>
      </c>
      <c r="C24" s="23">
        <v>46180950.920000002</v>
      </c>
      <c r="D24" s="23">
        <f t="shared" ref="D24" si="26">B24+C24</f>
        <v>84338042.849999994</v>
      </c>
      <c r="E24" s="23">
        <v>54703765.409999996</v>
      </c>
      <c r="F24" s="23">
        <v>53364805.219999999</v>
      </c>
      <c r="G24" s="23">
        <f t="shared" ref="G24" si="27">D24-E24</f>
        <v>29634277.439999998</v>
      </c>
    </row>
    <row r="25" spans="1:7" x14ac:dyDescent="0.2">
      <c r="A25" s="14" t="s">
        <v>150</v>
      </c>
      <c r="B25" s="23">
        <v>2594352.13</v>
      </c>
      <c r="C25" s="23">
        <v>-400000</v>
      </c>
      <c r="D25" s="23">
        <f t="shared" ref="D25" si="28">B25+C25</f>
        <v>2194352.13</v>
      </c>
      <c r="E25" s="23">
        <v>1729254.51</v>
      </c>
      <c r="F25" s="23">
        <v>1723838.05</v>
      </c>
      <c r="G25" s="23">
        <f t="shared" ref="G25" si="29">D25-E25</f>
        <v>465097.61999999988</v>
      </c>
    </row>
    <row r="26" spans="1:7" x14ac:dyDescent="0.2">
      <c r="A26" s="14" t="s">
        <v>151</v>
      </c>
      <c r="B26" s="23">
        <v>5324153.68</v>
      </c>
      <c r="C26" s="23">
        <v>-395000</v>
      </c>
      <c r="D26" s="23">
        <f t="shared" ref="D26" si="30">B26+C26</f>
        <v>4929153.68</v>
      </c>
      <c r="E26" s="23">
        <v>3629077.54</v>
      </c>
      <c r="F26" s="23">
        <v>3622745.19</v>
      </c>
      <c r="G26" s="23">
        <f t="shared" ref="G26" si="31">D26-E26</f>
        <v>1300076.1399999997</v>
      </c>
    </row>
    <row r="27" spans="1:7" x14ac:dyDescent="0.2">
      <c r="A27" s="14" t="s">
        <v>152</v>
      </c>
      <c r="B27" s="23">
        <v>767480.59</v>
      </c>
      <c r="C27" s="23">
        <v>0</v>
      </c>
      <c r="D27" s="23">
        <f t="shared" ref="D27" si="32">B27+C27</f>
        <v>767480.59</v>
      </c>
      <c r="E27" s="23">
        <v>711831.04000000004</v>
      </c>
      <c r="F27" s="23">
        <v>709126.03</v>
      </c>
      <c r="G27" s="23">
        <f t="shared" ref="G27" si="33">D27-E27</f>
        <v>55649.54999999993</v>
      </c>
    </row>
    <row r="28" spans="1:7" x14ac:dyDescent="0.2">
      <c r="A28" s="14" t="s">
        <v>153</v>
      </c>
      <c r="B28" s="23">
        <v>40345581.729999997</v>
      </c>
      <c r="C28" s="23">
        <v>5188207.9800000004</v>
      </c>
      <c r="D28" s="23">
        <f t="shared" ref="D28" si="34">B28+C28</f>
        <v>45533789.709999993</v>
      </c>
      <c r="E28" s="23">
        <v>40756010.039999999</v>
      </c>
      <c r="F28" s="23">
        <v>40034455.43</v>
      </c>
      <c r="G28" s="23">
        <f t="shared" ref="G28" si="35">D28-E28</f>
        <v>4777779.6699999943</v>
      </c>
    </row>
    <row r="29" spans="1:7" x14ac:dyDescent="0.2">
      <c r="A29" s="14" t="s">
        <v>154</v>
      </c>
      <c r="B29" s="23">
        <v>53805345.420000002</v>
      </c>
      <c r="C29" s="23">
        <v>2200731.35</v>
      </c>
      <c r="D29" s="23">
        <f t="shared" ref="D29" si="36">B29+C29</f>
        <v>56006076.770000003</v>
      </c>
      <c r="E29" s="23">
        <v>55249265.060000002</v>
      </c>
      <c r="F29" s="23">
        <v>54956150.640000001</v>
      </c>
      <c r="G29" s="23">
        <f t="shared" ref="G29" si="37">D29-E29</f>
        <v>756811.71000000089</v>
      </c>
    </row>
    <row r="30" spans="1:7" x14ac:dyDescent="0.2">
      <c r="A30" s="14" t="s">
        <v>155</v>
      </c>
      <c r="B30" s="23">
        <v>14067641.85</v>
      </c>
      <c r="C30" s="23">
        <v>-247501.67</v>
      </c>
      <c r="D30" s="23">
        <f t="shared" ref="D30" si="38">B30+C30</f>
        <v>13820140.18</v>
      </c>
      <c r="E30" s="23">
        <v>11566942.060000001</v>
      </c>
      <c r="F30" s="23">
        <v>11519911.289999999</v>
      </c>
      <c r="G30" s="23">
        <f t="shared" ref="G30" si="39">D30-E30</f>
        <v>2253198.1199999992</v>
      </c>
    </row>
    <row r="31" spans="1:7" x14ac:dyDescent="0.2">
      <c r="A31" s="14" t="s">
        <v>156</v>
      </c>
      <c r="B31" s="23">
        <v>3602365.12</v>
      </c>
      <c r="C31" s="23">
        <v>121983.07</v>
      </c>
      <c r="D31" s="23">
        <f t="shared" ref="D31" si="40">B31+C31</f>
        <v>3724348.19</v>
      </c>
      <c r="E31" s="23">
        <v>3497784.92</v>
      </c>
      <c r="F31" s="23">
        <v>3485446.78</v>
      </c>
      <c r="G31" s="23">
        <f t="shared" ref="G31" si="41">D31-E31</f>
        <v>226563.27000000002</v>
      </c>
    </row>
    <row r="32" spans="1:7" x14ac:dyDescent="0.2">
      <c r="A32" s="14" t="s">
        <v>157</v>
      </c>
      <c r="B32" s="23">
        <v>1513852.99</v>
      </c>
      <c r="C32" s="23">
        <v>-561000</v>
      </c>
      <c r="D32" s="23">
        <f t="shared" ref="D32" si="42">B32+C32</f>
        <v>952852.99</v>
      </c>
      <c r="E32" s="23">
        <v>889788.16</v>
      </c>
      <c r="F32" s="23">
        <v>886371.7</v>
      </c>
      <c r="G32" s="23">
        <f t="shared" ref="G32" si="43">D32-E32</f>
        <v>63064.829999999958</v>
      </c>
    </row>
    <row r="33" spans="1:7" x14ac:dyDescent="0.2">
      <c r="A33" s="14" t="s">
        <v>158</v>
      </c>
      <c r="B33" s="23">
        <v>1092642.83</v>
      </c>
      <c r="C33" s="23">
        <v>264000</v>
      </c>
      <c r="D33" s="23">
        <f t="shared" ref="D33" si="44">B33+C33</f>
        <v>1356642.83</v>
      </c>
      <c r="E33" s="23">
        <v>1213109.71</v>
      </c>
      <c r="F33" s="23">
        <v>1207654.94</v>
      </c>
      <c r="G33" s="23">
        <f t="shared" ref="G33" si="45">D33-E33</f>
        <v>143533.12000000011</v>
      </c>
    </row>
    <row r="34" spans="1:7" x14ac:dyDescent="0.2">
      <c r="A34" s="14" t="s">
        <v>159</v>
      </c>
      <c r="B34" s="23">
        <v>402566.24</v>
      </c>
      <c r="C34" s="23">
        <v>52992.73</v>
      </c>
      <c r="D34" s="23">
        <f t="shared" ref="D34" si="46">B34+C34</f>
        <v>455558.97</v>
      </c>
      <c r="E34" s="23">
        <v>267056.45</v>
      </c>
      <c r="F34" s="23">
        <v>264978.61</v>
      </c>
      <c r="G34" s="23">
        <f t="shared" ref="G34" si="47">D34-E34</f>
        <v>188502.51999999996</v>
      </c>
    </row>
    <row r="35" spans="1:7" x14ac:dyDescent="0.2">
      <c r="A35" s="14" t="s">
        <v>160</v>
      </c>
      <c r="B35" s="23">
        <v>288857.82</v>
      </c>
      <c r="C35" s="23">
        <v>0</v>
      </c>
      <c r="D35" s="23">
        <f t="shared" ref="D35" si="48">B35+C35</f>
        <v>288857.82</v>
      </c>
      <c r="E35" s="23">
        <v>284508.02</v>
      </c>
      <c r="F35" s="23">
        <v>283586.63</v>
      </c>
      <c r="G35" s="23">
        <f t="shared" ref="G35" si="49">D35-E35</f>
        <v>4349.7999999999884</v>
      </c>
    </row>
    <row r="36" spans="1:7" x14ac:dyDescent="0.2">
      <c r="A36" s="14" t="s">
        <v>161</v>
      </c>
      <c r="B36" s="23">
        <v>830178.14</v>
      </c>
      <c r="C36" s="23">
        <v>-475871.4</v>
      </c>
      <c r="D36" s="23">
        <f t="shared" ref="D36" si="50">B36+C36</f>
        <v>354306.74</v>
      </c>
      <c r="E36" s="23">
        <v>59949.52</v>
      </c>
      <c r="F36" s="23">
        <v>59075.13</v>
      </c>
      <c r="G36" s="23">
        <f t="shared" ref="G36" si="51">D36-E36</f>
        <v>294357.21999999997</v>
      </c>
    </row>
    <row r="37" spans="1:7" x14ac:dyDescent="0.2">
      <c r="A37" s="14" t="s">
        <v>162</v>
      </c>
      <c r="B37" s="23">
        <v>8573525.3699999992</v>
      </c>
      <c r="C37" s="23">
        <v>1756814.63</v>
      </c>
      <c r="D37" s="23">
        <f t="shared" ref="D37" si="52">B37+C37</f>
        <v>10330340</v>
      </c>
      <c r="E37" s="23">
        <v>10330339.560000001</v>
      </c>
      <c r="F37" s="23">
        <v>10330339.560000001</v>
      </c>
      <c r="G37" s="23">
        <f t="shared" ref="G37" si="53">D37-E37</f>
        <v>0.43999999947845936</v>
      </c>
    </row>
    <row r="38" spans="1:7" x14ac:dyDescent="0.2">
      <c r="A38" s="14" t="s">
        <v>163</v>
      </c>
      <c r="B38" s="23">
        <v>5988209.5800000001</v>
      </c>
      <c r="C38" s="23">
        <v>0</v>
      </c>
      <c r="D38" s="23">
        <f t="shared" ref="D38" si="54">B38+C38</f>
        <v>5988209.5800000001</v>
      </c>
      <c r="E38" s="23">
        <v>5988209.5800000001</v>
      </c>
      <c r="F38" s="23">
        <v>5988209.5800000001</v>
      </c>
      <c r="G38" s="23">
        <f t="shared" ref="G38" si="55">D38-E38</f>
        <v>0</v>
      </c>
    </row>
    <row r="39" spans="1:7" x14ac:dyDescent="0.2">
      <c r="A39" s="14" t="s">
        <v>164</v>
      </c>
      <c r="B39" s="23">
        <v>4492527.05</v>
      </c>
      <c r="C39" s="23">
        <v>626500</v>
      </c>
      <c r="D39" s="23">
        <f t="shared" ref="D39" si="56">B39+C39</f>
        <v>5119027.05</v>
      </c>
      <c r="E39" s="23">
        <v>5119027.05</v>
      </c>
      <c r="F39" s="23">
        <v>5119027.05</v>
      </c>
      <c r="G39" s="23">
        <f t="shared" ref="G39" si="57">D39-E39</f>
        <v>0</v>
      </c>
    </row>
    <row r="40" spans="1:7" x14ac:dyDescent="0.2">
      <c r="A40" s="14"/>
      <c r="B40" s="23">
        <v>0</v>
      </c>
      <c r="C40" s="23">
        <v>0</v>
      </c>
      <c r="D40" s="23">
        <f t="shared" ref="D40:D41" si="58">B40+C40</f>
        <v>0</v>
      </c>
      <c r="E40" s="23">
        <v>0</v>
      </c>
      <c r="F40" s="23">
        <v>0</v>
      </c>
      <c r="G40" s="23">
        <f t="shared" ref="G40:G41" si="59">D40-E40</f>
        <v>0</v>
      </c>
    </row>
    <row r="41" spans="1:7" x14ac:dyDescent="0.2">
      <c r="A41" s="14"/>
      <c r="B41" s="23">
        <v>0</v>
      </c>
      <c r="C41" s="23">
        <v>0</v>
      </c>
      <c r="D41" s="23">
        <f t="shared" si="58"/>
        <v>0</v>
      </c>
      <c r="E41" s="23">
        <v>0</v>
      </c>
      <c r="F41" s="23">
        <v>0</v>
      </c>
      <c r="G41" s="23">
        <f t="shared" si="59"/>
        <v>0</v>
      </c>
    </row>
    <row r="42" spans="1:7" x14ac:dyDescent="0.2">
      <c r="A42" s="31" t="s">
        <v>122</v>
      </c>
      <c r="B42" s="24">
        <f t="shared" ref="B42:G42" si="60">SUM(B5:B41)</f>
        <v>279139308.19</v>
      </c>
      <c r="C42" s="24">
        <f t="shared" si="60"/>
        <v>85207951.409999982</v>
      </c>
      <c r="D42" s="24">
        <f t="shared" si="60"/>
        <v>364347259.60000002</v>
      </c>
      <c r="E42" s="24">
        <f t="shared" si="60"/>
        <v>306568825.31999993</v>
      </c>
      <c r="F42" s="24">
        <f t="shared" si="60"/>
        <v>291564441.43000001</v>
      </c>
      <c r="G42" s="24">
        <f t="shared" si="60"/>
        <v>57778434.279999979</v>
      </c>
    </row>
    <row r="44" spans="1:7" ht="55.35" customHeight="1" x14ac:dyDescent="0.2">
      <c r="A44" s="34" t="s">
        <v>165</v>
      </c>
      <c r="B44" s="35"/>
      <c r="C44" s="35"/>
      <c r="D44" s="35"/>
      <c r="E44" s="35"/>
      <c r="F44" s="35"/>
      <c r="G44" s="36"/>
    </row>
    <row r="45" spans="1:7" x14ac:dyDescent="0.2">
      <c r="A45" s="19"/>
      <c r="B45" s="37" t="s">
        <v>56</v>
      </c>
      <c r="C45" s="38"/>
      <c r="D45" s="38"/>
      <c r="E45" s="38"/>
      <c r="F45" s="39"/>
      <c r="G45" s="32" t="s">
        <v>55</v>
      </c>
    </row>
    <row r="46" spans="1:7" ht="22.5" x14ac:dyDescent="0.2">
      <c r="A46" s="18" t="s">
        <v>50</v>
      </c>
      <c r="B46" s="2" t="s">
        <v>51</v>
      </c>
      <c r="C46" s="2" t="s">
        <v>114</v>
      </c>
      <c r="D46" s="2" t="s">
        <v>52</v>
      </c>
      <c r="E46" s="2" t="s">
        <v>53</v>
      </c>
      <c r="F46" s="2" t="s">
        <v>54</v>
      </c>
      <c r="G46" s="33"/>
    </row>
    <row r="47" spans="1:7" x14ac:dyDescent="0.2">
      <c r="A47" s="20"/>
      <c r="B47" s="21"/>
      <c r="C47" s="21"/>
      <c r="D47" s="21"/>
      <c r="E47" s="21"/>
      <c r="F47" s="21"/>
      <c r="G47" s="21"/>
    </row>
    <row r="48" spans="1:7" x14ac:dyDescent="0.2">
      <c r="A48" s="15" t="s">
        <v>8</v>
      </c>
      <c r="B48" s="23">
        <v>0</v>
      </c>
      <c r="C48" s="23">
        <v>0</v>
      </c>
      <c r="D48" s="23">
        <f>B48+C48</f>
        <v>0</v>
      </c>
      <c r="E48" s="23">
        <v>0</v>
      </c>
      <c r="F48" s="23">
        <v>0</v>
      </c>
      <c r="G48" s="23">
        <f>D48-E48</f>
        <v>0</v>
      </c>
    </row>
    <row r="49" spans="1:7" x14ac:dyDescent="0.2">
      <c r="A49" s="15" t="s">
        <v>9</v>
      </c>
      <c r="B49" s="23">
        <v>0</v>
      </c>
      <c r="C49" s="23">
        <v>0</v>
      </c>
      <c r="D49" s="23">
        <f t="shared" ref="D49:D51" si="61">B49+C49</f>
        <v>0</v>
      </c>
      <c r="E49" s="23">
        <v>0</v>
      </c>
      <c r="F49" s="23">
        <v>0</v>
      </c>
      <c r="G49" s="23">
        <f t="shared" ref="G49:G51" si="62">D49-E49</f>
        <v>0</v>
      </c>
    </row>
    <row r="50" spans="1:7" x14ac:dyDescent="0.2">
      <c r="A50" s="15" t="s">
        <v>10</v>
      </c>
      <c r="B50" s="23">
        <v>0</v>
      </c>
      <c r="C50" s="23">
        <v>0</v>
      </c>
      <c r="D50" s="23">
        <f t="shared" si="61"/>
        <v>0</v>
      </c>
      <c r="E50" s="23">
        <v>0</v>
      </c>
      <c r="F50" s="23">
        <v>0</v>
      </c>
      <c r="G50" s="23">
        <f t="shared" si="62"/>
        <v>0</v>
      </c>
    </row>
    <row r="51" spans="1:7" x14ac:dyDescent="0.2">
      <c r="A51" s="15" t="s">
        <v>123</v>
      </c>
      <c r="B51" s="23">
        <v>0</v>
      </c>
      <c r="C51" s="23">
        <v>0</v>
      </c>
      <c r="D51" s="23">
        <f t="shared" si="61"/>
        <v>0</v>
      </c>
      <c r="E51" s="23">
        <v>0</v>
      </c>
      <c r="F51" s="23">
        <v>0</v>
      </c>
      <c r="G51" s="23">
        <f t="shared" si="62"/>
        <v>0</v>
      </c>
    </row>
    <row r="52" spans="1:7" x14ac:dyDescent="0.2">
      <c r="A52" s="15"/>
      <c r="B52" s="23"/>
      <c r="C52" s="23"/>
      <c r="D52" s="23"/>
      <c r="E52" s="23"/>
      <c r="F52" s="23"/>
      <c r="G52" s="23"/>
    </row>
    <row r="53" spans="1:7" x14ac:dyDescent="0.2">
      <c r="A53" s="8" t="s">
        <v>122</v>
      </c>
      <c r="B53" s="24">
        <f t="shared" ref="B53:G53" si="63">SUM(B48:B51)</f>
        <v>0</v>
      </c>
      <c r="C53" s="24">
        <f t="shared" si="63"/>
        <v>0</v>
      </c>
      <c r="D53" s="24">
        <f t="shared" si="63"/>
        <v>0</v>
      </c>
      <c r="E53" s="24">
        <f t="shared" si="63"/>
        <v>0</v>
      </c>
      <c r="F53" s="24">
        <f t="shared" si="63"/>
        <v>0</v>
      </c>
      <c r="G53" s="24">
        <f t="shared" si="63"/>
        <v>0</v>
      </c>
    </row>
    <row r="56" spans="1:7" ht="59.45" customHeight="1" x14ac:dyDescent="0.2">
      <c r="A56" s="37" t="s">
        <v>165</v>
      </c>
      <c r="B56" s="38"/>
      <c r="C56" s="38"/>
      <c r="D56" s="38"/>
      <c r="E56" s="38"/>
      <c r="F56" s="38"/>
      <c r="G56" s="39"/>
    </row>
    <row r="57" spans="1:7" x14ac:dyDescent="0.2">
      <c r="A57" s="19"/>
      <c r="B57" s="37" t="s">
        <v>56</v>
      </c>
      <c r="C57" s="38"/>
      <c r="D57" s="38"/>
      <c r="E57" s="38"/>
      <c r="F57" s="39"/>
      <c r="G57" s="32" t="s">
        <v>55</v>
      </c>
    </row>
    <row r="58" spans="1:7" ht="22.5" x14ac:dyDescent="0.2">
      <c r="A58" s="18" t="s">
        <v>50</v>
      </c>
      <c r="B58" s="2" t="s">
        <v>51</v>
      </c>
      <c r="C58" s="2" t="s">
        <v>114</v>
      </c>
      <c r="D58" s="2" t="s">
        <v>52</v>
      </c>
      <c r="E58" s="2" t="s">
        <v>53</v>
      </c>
      <c r="F58" s="2" t="s">
        <v>54</v>
      </c>
      <c r="G58" s="33"/>
    </row>
    <row r="59" spans="1:7" x14ac:dyDescent="0.2">
      <c r="A59" s="20"/>
      <c r="B59" s="21"/>
      <c r="C59" s="21"/>
      <c r="D59" s="21"/>
      <c r="E59" s="21"/>
      <c r="F59" s="21"/>
      <c r="G59" s="21"/>
    </row>
    <row r="60" spans="1:7" x14ac:dyDescent="0.2">
      <c r="A60" s="16" t="s">
        <v>12</v>
      </c>
      <c r="B60" s="23">
        <v>0</v>
      </c>
      <c r="C60" s="23">
        <v>0</v>
      </c>
      <c r="D60" s="23">
        <f t="shared" ref="D60:D72" si="64">B60+C60</f>
        <v>0</v>
      </c>
      <c r="E60" s="23">
        <v>0</v>
      </c>
      <c r="F60" s="23">
        <v>0</v>
      </c>
      <c r="G60" s="23">
        <f t="shared" ref="G60:G72" si="65">D60-E60</f>
        <v>0</v>
      </c>
    </row>
    <row r="61" spans="1:7" x14ac:dyDescent="0.2">
      <c r="A61" s="16"/>
      <c r="B61" s="23"/>
      <c r="C61" s="23"/>
      <c r="D61" s="23"/>
      <c r="E61" s="23"/>
      <c r="F61" s="23"/>
      <c r="G61" s="23"/>
    </row>
    <row r="62" spans="1:7" x14ac:dyDescent="0.2">
      <c r="A62" s="16" t="s">
        <v>11</v>
      </c>
      <c r="B62" s="23">
        <v>0</v>
      </c>
      <c r="C62" s="23">
        <v>0</v>
      </c>
      <c r="D62" s="23">
        <f t="shared" si="64"/>
        <v>0</v>
      </c>
      <c r="E62" s="23">
        <v>0</v>
      </c>
      <c r="F62" s="23">
        <v>0</v>
      </c>
      <c r="G62" s="23">
        <f t="shared" si="65"/>
        <v>0</v>
      </c>
    </row>
    <row r="63" spans="1:7" x14ac:dyDescent="0.2">
      <c r="A63" s="16"/>
      <c r="B63" s="23"/>
      <c r="C63" s="23"/>
      <c r="D63" s="23"/>
      <c r="E63" s="23"/>
      <c r="F63" s="23"/>
      <c r="G63" s="23"/>
    </row>
    <row r="64" spans="1:7" x14ac:dyDescent="0.2">
      <c r="A64" s="16" t="s">
        <v>13</v>
      </c>
      <c r="B64" s="23">
        <v>0</v>
      </c>
      <c r="C64" s="23">
        <v>0</v>
      </c>
      <c r="D64" s="23">
        <f t="shared" si="64"/>
        <v>0</v>
      </c>
      <c r="E64" s="23">
        <v>0</v>
      </c>
      <c r="F64" s="23">
        <v>0</v>
      </c>
      <c r="G64" s="23">
        <f t="shared" si="65"/>
        <v>0</v>
      </c>
    </row>
    <row r="65" spans="1:7" x14ac:dyDescent="0.2">
      <c r="A65" s="16"/>
      <c r="B65" s="23"/>
      <c r="C65" s="23"/>
      <c r="D65" s="23"/>
      <c r="E65" s="23"/>
      <c r="F65" s="23"/>
      <c r="G65" s="23"/>
    </row>
    <row r="66" spans="1:7" x14ac:dyDescent="0.2">
      <c r="A66" s="16" t="s">
        <v>25</v>
      </c>
      <c r="B66" s="23">
        <v>0</v>
      </c>
      <c r="C66" s="23">
        <v>0</v>
      </c>
      <c r="D66" s="23">
        <f t="shared" si="64"/>
        <v>0</v>
      </c>
      <c r="E66" s="23">
        <v>0</v>
      </c>
      <c r="F66" s="23">
        <v>0</v>
      </c>
      <c r="G66" s="23">
        <f t="shared" si="65"/>
        <v>0</v>
      </c>
    </row>
    <row r="67" spans="1:7" x14ac:dyDescent="0.2">
      <c r="A67" s="16"/>
      <c r="B67" s="23"/>
      <c r="C67" s="23"/>
      <c r="D67" s="23"/>
      <c r="E67" s="23"/>
      <c r="F67" s="23"/>
      <c r="G67" s="23"/>
    </row>
    <row r="68" spans="1:7" ht="22.5" x14ac:dyDescent="0.2">
      <c r="A68" s="16" t="s">
        <v>26</v>
      </c>
      <c r="B68" s="23">
        <v>0</v>
      </c>
      <c r="C68" s="23">
        <v>0</v>
      </c>
      <c r="D68" s="23">
        <f t="shared" si="64"/>
        <v>0</v>
      </c>
      <c r="E68" s="23">
        <v>0</v>
      </c>
      <c r="F68" s="23">
        <v>0</v>
      </c>
      <c r="G68" s="23">
        <f t="shared" si="65"/>
        <v>0</v>
      </c>
    </row>
    <row r="69" spans="1:7" x14ac:dyDescent="0.2">
      <c r="A69" s="16"/>
      <c r="B69" s="23"/>
      <c r="C69" s="23"/>
      <c r="D69" s="23"/>
      <c r="E69" s="23"/>
      <c r="F69" s="23"/>
      <c r="G69" s="23"/>
    </row>
    <row r="70" spans="1:7" ht="22.5" x14ac:dyDescent="0.2">
      <c r="A70" s="16" t="s">
        <v>124</v>
      </c>
      <c r="B70" s="23">
        <v>0</v>
      </c>
      <c r="C70" s="23">
        <v>0</v>
      </c>
      <c r="D70" s="23">
        <f t="shared" ref="D70" si="66">B70+C70</f>
        <v>0</v>
      </c>
      <c r="E70" s="23">
        <v>0</v>
      </c>
      <c r="F70" s="23">
        <v>0</v>
      </c>
      <c r="G70" s="23">
        <f t="shared" ref="G70" si="67">D70-E70</f>
        <v>0</v>
      </c>
    </row>
    <row r="71" spans="1:7" x14ac:dyDescent="0.2">
      <c r="A71" s="16"/>
      <c r="B71" s="23"/>
      <c r="C71" s="23"/>
      <c r="D71" s="23"/>
      <c r="E71" s="23"/>
      <c r="F71" s="23"/>
      <c r="G71" s="23"/>
    </row>
    <row r="72" spans="1:7" x14ac:dyDescent="0.2">
      <c r="A72" s="16" t="s">
        <v>14</v>
      </c>
      <c r="B72" s="23">
        <v>0</v>
      </c>
      <c r="C72" s="23">
        <v>0</v>
      </c>
      <c r="D72" s="23">
        <f t="shared" si="64"/>
        <v>0</v>
      </c>
      <c r="E72" s="23">
        <v>0</v>
      </c>
      <c r="F72" s="23">
        <v>0</v>
      </c>
      <c r="G72" s="23">
        <f t="shared" si="65"/>
        <v>0</v>
      </c>
    </row>
    <row r="73" spans="1:7" x14ac:dyDescent="0.2">
      <c r="A73" s="16"/>
      <c r="B73" s="23"/>
      <c r="C73" s="23"/>
      <c r="D73" s="23"/>
      <c r="E73" s="23"/>
      <c r="F73" s="23"/>
      <c r="G73" s="23"/>
    </row>
    <row r="74" spans="1:7" x14ac:dyDescent="0.2">
      <c r="A74" s="16" t="s">
        <v>125</v>
      </c>
      <c r="B74" s="23">
        <v>19054262</v>
      </c>
      <c r="C74" s="23">
        <v>2383314.63</v>
      </c>
      <c r="D74" s="23">
        <f t="shared" ref="D74" si="68">B74+C74</f>
        <v>21437576.629999999</v>
      </c>
      <c r="E74" s="23">
        <v>21437576.190000001</v>
      </c>
      <c r="F74" s="23">
        <v>21437576.190000001</v>
      </c>
      <c r="G74" s="23">
        <f t="shared" ref="G74" si="69">D74-E74</f>
        <v>0.43999999761581421</v>
      </c>
    </row>
    <row r="75" spans="1:7" x14ac:dyDescent="0.2">
      <c r="A75" s="16"/>
      <c r="B75" s="23"/>
      <c r="C75" s="23"/>
      <c r="D75" s="23"/>
      <c r="E75" s="23"/>
      <c r="F75" s="23"/>
      <c r="G75" s="23"/>
    </row>
    <row r="76" spans="1:7" x14ac:dyDescent="0.2">
      <c r="A76" s="8" t="s">
        <v>122</v>
      </c>
      <c r="B76" s="24">
        <f t="shared" ref="B76:G76" si="70">SUM(B60:B74)</f>
        <v>19054262</v>
      </c>
      <c r="C76" s="24">
        <f t="shared" si="70"/>
        <v>2383314.63</v>
      </c>
      <c r="D76" s="24">
        <f t="shared" si="70"/>
        <v>21437576.629999999</v>
      </c>
      <c r="E76" s="24">
        <f t="shared" si="70"/>
        <v>21437576.190000001</v>
      </c>
      <c r="F76" s="24">
        <f t="shared" si="70"/>
        <v>21437576.190000001</v>
      </c>
      <c r="G76" s="24">
        <f t="shared" si="70"/>
        <v>0.43999999761581421</v>
      </c>
    </row>
    <row r="78" spans="1:7" x14ac:dyDescent="0.2">
      <c r="A78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44:G44"/>
    <mergeCell ref="G57:G58"/>
    <mergeCell ref="G45:G46"/>
    <mergeCell ref="A56:G56"/>
    <mergeCell ref="B2:F2"/>
    <mergeCell ref="B45:F45"/>
    <mergeCell ref="B57:F5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A34" sqref="A3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2.25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244981289.80000001</v>
      </c>
      <c r="C5" s="23">
        <v>29661994.5</v>
      </c>
      <c r="D5" s="23">
        <f>B5+C5</f>
        <v>274643284.30000001</v>
      </c>
      <c r="E5" s="23">
        <v>245346629.78</v>
      </c>
      <c r="F5" s="23">
        <v>231641933.41999999</v>
      </c>
      <c r="G5" s="23">
        <f>D5-E5</f>
        <v>29296654.520000011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28615645.809999999</v>
      </c>
      <c r="C7" s="23">
        <v>55079511.890000001</v>
      </c>
      <c r="D7" s="23">
        <f>B7+C7</f>
        <v>83695157.700000003</v>
      </c>
      <c r="E7" s="23">
        <v>55261965.740000002</v>
      </c>
      <c r="F7" s="23">
        <v>53962278.210000001</v>
      </c>
      <c r="G7" s="23">
        <f>D7-E7</f>
        <v>28433191.960000001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5542372.5800000001</v>
      </c>
      <c r="C11" s="23">
        <v>466445.02</v>
      </c>
      <c r="D11" s="23">
        <f>B11+C11</f>
        <v>6008817.5999999996</v>
      </c>
      <c r="E11" s="23">
        <v>5960229.7999999998</v>
      </c>
      <c r="F11" s="23">
        <v>5960229.7999999998</v>
      </c>
      <c r="G11" s="23">
        <f>D11-E11</f>
        <v>48587.799999999814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279139308.19</v>
      </c>
      <c r="C15" s="26">
        <f t="shared" si="0"/>
        <v>85207951.409999996</v>
      </c>
      <c r="D15" s="26">
        <f t="shared" si="0"/>
        <v>364347259.60000002</v>
      </c>
      <c r="E15" s="26">
        <f t="shared" si="0"/>
        <v>306568825.31999999</v>
      </c>
      <c r="F15" s="26">
        <f t="shared" si="0"/>
        <v>291564441.43000001</v>
      </c>
      <c r="G15" s="26">
        <f t="shared" si="0"/>
        <v>57778434.280000009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17" sqref="A1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137931296.97</v>
      </c>
      <c r="C4" s="27">
        <f>SUM(C5:C11)</f>
        <v>-10652907.389999999</v>
      </c>
      <c r="D4" s="27">
        <f>B4+C4</f>
        <v>127278389.58</v>
      </c>
      <c r="E4" s="27">
        <f>SUM(E5:E11)</f>
        <v>118297318.95</v>
      </c>
      <c r="F4" s="27">
        <f>SUM(F5:F11)</f>
        <v>118246890.72000001</v>
      </c>
      <c r="G4" s="27">
        <f>D4-E4</f>
        <v>8981070.6299999952</v>
      </c>
    </row>
    <row r="5" spans="1:8" x14ac:dyDescent="0.2">
      <c r="A5" s="11" t="s">
        <v>61</v>
      </c>
      <c r="B5" s="23">
        <v>102251164.51000001</v>
      </c>
      <c r="C5" s="23">
        <v>-5409556.0899999999</v>
      </c>
      <c r="D5" s="23">
        <f t="shared" ref="D5:D68" si="0">B5+C5</f>
        <v>96841608.420000002</v>
      </c>
      <c r="E5" s="23">
        <v>91941550.019999996</v>
      </c>
      <c r="F5" s="23">
        <v>91936421.790000007</v>
      </c>
      <c r="G5" s="23">
        <f t="shared" ref="G5:G68" si="1">D5-E5</f>
        <v>4900058.400000006</v>
      </c>
      <c r="H5" s="6">
        <v>1100</v>
      </c>
    </row>
    <row r="6" spans="1:8" x14ac:dyDescent="0.2">
      <c r="A6" s="11" t="s">
        <v>62</v>
      </c>
      <c r="B6" s="23">
        <v>608400</v>
      </c>
      <c r="C6" s="23">
        <v>213311.15</v>
      </c>
      <c r="D6" s="23">
        <f t="shared" si="0"/>
        <v>821711.15</v>
      </c>
      <c r="E6" s="23">
        <v>778221.89</v>
      </c>
      <c r="F6" s="23">
        <v>778221.89</v>
      </c>
      <c r="G6" s="23">
        <f t="shared" si="1"/>
        <v>43489.260000000009</v>
      </c>
      <c r="H6" s="6">
        <v>1200</v>
      </c>
    </row>
    <row r="7" spans="1:8" x14ac:dyDescent="0.2">
      <c r="A7" s="11" t="s">
        <v>63</v>
      </c>
      <c r="B7" s="23">
        <v>18429018.969999999</v>
      </c>
      <c r="C7" s="23">
        <v>-1827254.46</v>
      </c>
      <c r="D7" s="23">
        <f t="shared" si="0"/>
        <v>16601764.509999998</v>
      </c>
      <c r="E7" s="23">
        <v>14619125.01</v>
      </c>
      <c r="F7" s="23">
        <v>14619125.01</v>
      </c>
      <c r="G7" s="23">
        <f t="shared" si="1"/>
        <v>1982639.4999999981</v>
      </c>
      <c r="H7" s="6">
        <v>1300</v>
      </c>
    </row>
    <row r="8" spans="1:8" x14ac:dyDescent="0.2">
      <c r="A8" s="11" t="s">
        <v>33</v>
      </c>
      <c r="B8" s="23">
        <v>640000</v>
      </c>
      <c r="C8" s="23">
        <v>0</v>
      </c>
      <c r="D8" s="23">
        <f t="shared" si="0"/>
        <v>640000</v>
      </c>
      <c r="E8" s="23">
        <v>640000</v>
      </c>
      <c r="F8" s="23">
        <v>640000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14402713.49</v>
      </c>
      <c r="C9" s="23">
        <v>-2190967.4700000002</v>
      </c>
      <c r="D9" s="23">
        <f t="shared" si="0"/>
        <v>12211746.02</v>
      </c>
      <c r="E9" s="23">
        <v>10318422.029999999</v>
      </c>
      <c r="F9" s="23">
        <v>10273122.029999999</v>
      </c>
      <c r="G9" s="23">
        <f t="shared" si="1"/>
        <v>1893323.9900000002</v>
      </c>
      <c r="H9" s="6">
        <v>1500</v>
      </c>
    </row>
    <row r="10" spans="1:8" x14ac:dyDescent="0.2">
      <c r="A10" s="11" t="s">
        <v>34</v>
      </c>
      <c r="B10" s="23">
        <v>1600000</v>
      </c>
      <c r="C10" s="23">
        <v>-1438440.52</v>
      </c>
      <c r="D10" s="23">
        <f t="shared" si="0"/>
        <v>161559.47999999998</v>
      </c>
      <c r="E10" s="23">
        <v>0</v>
      </c>
      <c r="F10" s="23">
        <v>0</v>
      </c>
      <c r="G10" s="23">
        <f t="shared" si="1"/>
        <v>161559.47999999998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25392415.420000002</v>
      </c>
      <c r="C12" s="28">
        <f>SUM(C13:C21)</f>
        <v>3936928.4299999997</v>
      </c>
      <c r="D12" s="28">
        <f t="shared" si="0"/>
        <v>29329343.850000001</v>
      </c>
      <c r="E12" s="28">
        <f>SUM(E13:E21)</f>
        <v>23979049.68</v>
      </c>
      <c r="F12" s="28">
        <f>SUM(F13:F21)</f>
        <v>23917911.030000001</v>
      </c>
      <c r="G12" s="28">
        <f t="shared" si="1"/>
        <v>5350294.1700000018</v>
      </c>
      <c r="H12" s="10">
        <v>0</v>
      </c>
    </row>
    <row r="13" spans="1:8" x14ac:dyDescent="0.2">
      <c r="A13" s="11" t="s">
        <v>66</v>
      </c>
      <c r="B13" s="23">
        <v>1894497.1</v>
      </c>
      <c r="C13" s="23">
        <v>165789.79999999999</v>
      </c>
      <c r="D13" s="23">
        <f t="shared" si="0"/>
        <v>2060286.9000000001</v>
      </c>
      <c r="E13" s="23">
        <v>1338907.42</v>
      </c>
      <c r="F13" s="23">
        <v>1279701.42</v>
      </c>
      <c r="G13" s="23">
        <f t="shared" si="1"/>
        <v>721379.48000000021</v>
      </c>
      <c r="H13" s="6">
        <v>2100</v>
      </c>
    </row>
    <row r="14" spans="1:8" x14ac:dyDescent="0.2">
      <c r="A14" s="11" t="s">
        <v>67</v>
      </c>
      <c r="B14" s="23">
        <v>801641.76</v>
      </c>
      <c r="C14" s="23">
        <v>174380</v>
      </c>
      <c r="D14" s="23">
        <f t="shared" si="0"/>
        <v>976021.76</v>
      </c>
      <c r="E14" s="23">
        <v>649272.42000000004</v>
      </c>
      <c r="F14" s="23">
        <v>647648.42000000004</v>
      </c>
      <c r="G14" s="23">
        <f t="shared" si="1"/>
        <v>326749.33999999997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6059168.7000000002</v>
      </c>
      <c r="C16" s="23">
        <v>1458688.61</v>
      </c>
      <c r="D16" s="23">
        <f t="shared" si="0"/>
        <v>7517857.3100000005</v>
      </c>
      <c r="E16" s="23">
        <v>4850989.3899999997</v>
      </c>
      <c r="F16" s="23">
        <v>4850680.74</v>
      </c>
      <c r="G16" s="23">
        <f t="shared" si="1"/>
        <v>2666867.9200000009</v>
      </c>
      <c r="H16" s="6">
        <v>2400</v>
      </c>
    </row>
    <row r="17" spans="1:8" x14ac:dyDescent="0.2">
      <c r="A17" s="11" t="s">
        <v>70</v>
      </c>
      <c r="B17" s="23">
        <v>3287640.06</v>
      </c>
      <c r="C17" s="23">
        <v>-2670434.75</v>
      </c>
      <c r="D17" s="23">
        <f t="shared" si="0"/>
        <v>617205.31000000006</v>
      </c>
      <c r="E17" s="23">
        <v>557337.72</v>
      </c>
      <c r="F17" s="23">
        <v>557337.72</v>
      </c>
      <c r="G17" s="23">
        <f t="shared" si="1"/>
        <v>59867.590000000084</v>
      </c>
      <c r="H17" s="6">
        <v>2500</v>
      </c>
    </row>
    <row r="18" spans="1:8" x14ac:dyDescent="0.2">
      <c r="A18" s="11" t="s">
        <v>71</v>
      </c>
      <c r="B18" s="23">
        <v>9048951.5500000007</v>
      </c>
      <c r="C18" s="23">
        <v>3034827.63</v>
      </c>
      <c r="D18" s="23">
        <f t="shared" si="0"/>
        <v>12083779.18</v>
      </c>
      <c r="E18" s="23">
        <v>11440155.41</v>
      </c>
      <c r="F18" s="23">
        <v>11440155.41</v>
      </c>
      <c r="G18" s="23">
        <f t="shared" si="1"/>
        <v>643623.76999999955</v>
      </c>
      <c r="H18" s="6">
        <v>2600</v>
      </c>
    </row>
    <row r="19" spans="1:8" x14ac:dyDescent="0.2">
      <c r="A19" s="11" t="s">
        <v>72</v>
      </c>
      <c r="B19" s="23">
        <v>1541200</v>
      </c>
      <c r="C19" s="23">
        <v>737314.76</v>
      </c>
      <c r="D19" s="23">
        <f t="shared" si="0"/>
        <v>2278514.7599999998</v>
      </c>
      <c r="E19" s="23">
        <v>2172947.5299999998</v>
      </c>
      <c r="F19" s="23">
        <v>2172947.5299999998</v>
      </c>
      <c r="G19" s="23">
        <f t="shared" si="1"/>
        <v>105567.22999999998</v>
      </c>
      <c r="H19" s="6">
        <v>2700</v>
      </c>
    </row>
    <row r="20" spans="1:8" x14ac:dyDescent="0.2">
      <c r="A20" s="11" t="s">
        <v>73</v>
      </c>
      <c r="B20" s="23">
        <v>150000</v>
      </c>
      <c r="C20" s="23">
        <v>650000</v>
      </c>
      <c r="D20" s="23">
        <f t="shared" si="0"/>
        <v>800000</v>
      </c>
      <c r="E20" s="23">
        <v>796862</v>
      </c>
      <c r="F20" s="23">
        <v>796862</v>
      </c>
      <c r="G20" s="23">
        <f t="shared" si="1"/>
        <v>3138</v>
      </c>
      <c r="H20" s="6">
        <v>2800</v>
      </c>
    </row>
    <row r="21" spans="1:8" x14ac:dyDescent="0.2">
      <c r="A21" s="11" t="s">
        <v>74</v>
      </c>
      <c r="B21" s="23">
        <v>2609316.25</v>
      </c>
      <c r="C21" s="23">
        <v>386362.38</v>
      </c>
      <c r="D21" s="23">
        <f t="shared" si="0"/>
        <v>2995678.63</v>
      </c>
      <c r="E21" s="23">
        <v>2172577.79</v>
      </c>
      <c r="F21" s="23">
        <v>2172577.79</v>
      </c>
      <c r="G21" s="23">
        <f t="shared" si="1"/>
        <v>823100.83999999985</v>
      </c>
      <c r="H21" s="6">
        <v>2900</v>
      </c>
    </row>
    <row r="22" spans="1:8" x14ac:dyDescent="0.2">
      <c r="A22" s="9" t="s">
        <v>58</v>
      </c>
      <c r="B22" s="28">
        <f>SUM(B23:B31)</f>
        <v>49104204.720000006</v>
      </c>
      <c r="C22" s="28">
        <f>SUM(C23:C31)</f>
        <v>26151438.800000001</v>
      </c>
      <c r="D22" s="28">
        <f t="shared" si="0"/>
        <v>75255643.520000011</v>
      </c>
      <c r="E22" s="28">
        <f>SUM(E23:E31)</f>
        <v>67644129.899999991</v>
      </c>
      <c r="F22" s="28">
        <f>SUM(F23:F31)</f>
        <v>54092804.509999998</v>
      </c>
      <c r="G22" s="28">
        <f t="shared" si="1"/>
        <v>7611513.6200000197</v>
      </c>
      <c r="H22" s="10">
        <v>0</v>
      </c>
    </row>
    <row r="23" spans="1:8" x14ac:dyDescent="0.2">
      <c r="A23" s="11" t="s">
        <v>75</v>
      </c>
      <c r="B23" s="23">
        <v>13851517.210000001</v>
      </c>
      <c r="C23" s="23">
        <v>2781916.68</v>
      </c>
      <c r="D23" s="23">
        <f t="shared" si="0"/>
        <v>16633433.890000001</v>
      </c>
      <c r="E23" s="23">
        <v>14722771.27</v>
      </c>
      <c r="F23" s="23">
        <v>14106958.27</v>
      </c>
      <c r="G23" s="23">
        <f t="shared" si="1"/>
        <v>1910662.620000001</v>
      </c>
      <c r="H23" s="6">
        <v>3100</v>
      </c>
    </row>
    <row r="24" spans="1:8" x14ac:dyDescent="0.2">
      <c r="A24" s="11" t="s">
        <v>76</v>
      </c>
      <c r="B24" s="23">
        <v>1196135</v>
      </c>
      <c r="C24" s="23">
        <v>95400</v>
      </c>
      <c r="D24" s="23">
        <f t="shared" si="0"/>
        <v>1291535</v>
      </c>
      <c r="E24" s="23">
        <v>858021.07</v>
      </c>
      <c r="F24" s="23">
        <v>858021.07</v>
      </c>
      <c r="G24" s="23">
        <f t="shared" si="1"/>
        <v>433513.93000000005</v>
      </c>
      <c r="H24" s="6">
        <v>3200</v>
      </c>
    </row>
    <row r="25" spans="1:8" x14ac:dyDescent="0.2">
      <c r="A25" s="11" t="s">
        <v>77</v>
      </c>
      <c r="B25" s="23">
        <v>5456901.9900000002</v>
      </c>
      <c r="C25" s="23">
        <v>-2708433.3</v>
      </c>
      <c r="D25" s="23">
        <f t="shared" si="0"/>
        <v>2748468.6900000004</v>
      </c>
      <c r="E25" s="23">
        <v>1486167.32</v>
      </c>
      <c r="F25" s="23">
        <v>1482938.32</v>
      </c>
      <c r="G25" s="23">
        <f t="shared" si="1"/>
        <v>1262301.3700000003</v>
      </c>
      <c r="H25" s="6">
        <v>3300</v>
      </c>
    </row>
    <row r="26" spans="1:8" x14ac:dyDescent="0.2">
      <c r="A26" s="11" t="s">
        <v>78</v>
      </c>
      <c r="B26" s="23">
        <v>1842666.7</v>
      </c>
      <c r="C26" s="23">
        <v>260000</v>
      </c>
      <c r="D26" s="23">
        <f t="shared" si="0"/>
        <v>2102666.7000000002</v>
      </c>
      <c r="E26" s="23">
        <v>1992463.13</v>
      </c>
      <c r="F26" s="23">
        <v>1973296.01</v>
      </c>
      <c r="G26" s="23">
        <f t="shared" si="1"/>
        <v>110203.5700000003</v>
      </c>
      <c r="H26" s="6">
        <v>3400</v>
      </c>
    </row>
    <row r="27" spans="1:8" x14ac:dyDescent="0.2">
      <c r="A27" s="11" t="s">
        <v>79</v>
      </c>
      <c r="B27" s="23">
        <v>5315684.1399999997</v>
      </c>
      <c r="C27" s="23">
        <v>318229.77</v>
      </c>
      <c r="D27" s="23">
        <f t="shared" si="0"/>
        <v>5633913.9100000001</v>
      </c>
      <c r="E27" s="23">
        <v>4652394.7699999996</v>
      </c>
      <c r="F27" s="23">
        <v>4637274.7699999996</v>
      </c>
      <c r="G27" s="23">
        <f t="shared" si="1"/>
        <v>981519.1400000006</v>
      </c>
      <c r="H27" s="6">
        <v>3500</v>
      </c>
    </row>
    <row r="28" spans="1:8" x14ac:dyDescent="0.2">
      <c r="A28" s="11" t="s">
        <v>126</v>
      </c>
      <c r="B28" s="23">
        <v>1531967.12</v>
      </c>
      <c r="C28" s="23">
        <v>-424000</v>
      </c>
      <c r="D28" s="23">
        <f t="shared" si="0"/>
        <v>1107967.1200000001</v>
      </c>
      <c r="E28" s="23">
        <v>639012.5</v>
      </c>
      <c r="F28" s="23">
        <v>639012.5</v>
      </c>
      <c r="G28" s="23">
        <f t="shared" si="1"/>
        <v>468954.62000000011</v>
      </c>
      <c r="H28" s="6">
        <v>3600</v>
      </c>
    </row>
    <row r="29" spans="1:8" x14ac:dyDescent="0.2">
      <c r="A29" s="11" t="s">
        <v>80</v>
      </c>
      <c r="B29" s="23">
        <v>1751306.11</v>
      </c>
      <c r="C29" s="23">
        <v>-1187911.54</v>
      </c>
      <c r="D29" s="23">
        <f t="shared" si="0"/>
        <v>563394.57000000007</v>
      </c>
      <c r="E29" s="23">
        <v>126988.28</v>
      </c>
      <c r="F29" s="23">
        <v>113372.27</v>
      </c>
      <c r="G29" s="23">
        <f t="shared" si="1"/>
        <v>436406.29000000004</v>
      </c>
      <c r="H29" s="6">
        <v>3700</v>
      </c>
    </row>
    <row r="30" spans="1:8" x14ac:dyDescent="0.2">
      <c r="A30" s="11" t="s">
        <v>81</v>
      </c>
      <c r="B30" s="23">
        <v>13728579.16</v>
      </c>
      <c r="C30" s="23">
        <v>24752736.23</v>
      </c>
      <c r="D30" s="23">
        <f t="shared" si="0"/>
        <v>38481315.390000001</v>
      </c>
      <c r="E30" s="23">
        <v>37556034.039999999</v>
      </c>
      <c r="F30" s="23">
        <v>25271609.68</v>
      </c>
      <c r="G30" s="23">
        <f t="shared" si="1"/>
        <v>925281.35000000149</v>
      </c>
      <c r="H30" s="6">
        <v>3800</v>
      </c>
    </row>
    <row r="31" spans="1:8" x14ac:dyDescent="0.2">
      <c r="A31" s="11" t="s">
        <v>18</v>
      </c>
      <c r="B31" s="23">
        <v>4429447.29</v>
      </c>
      <c r="C31" s="23">
        <v>2263500.96</v>
      </c>
      <c r="D31" s="23">
        <f t="shared" si="0"/>
        <v>6692948.25</v>
      </c>
      <c r="E31" s="23">
        <v>5610277.5199999996</v>
      </c>
      <c r="F31" s="23">
        <v>5010321.62</v>
      </c>
      <c r="G31" s="23">
        <f t="shared" si="1"/>
        <v>1082670.7300000004</v>
      </c>
      <c r="H31" s="6">
        <v>3900</v>
      </c>
    </row>
    <row r="32" spans="1:8" x14ac:dyDescent="0.2">
      <c r="A32" s="9" t="s">
        <v>118</v>
      </c>
      <c r="B32" s="28">
        <f>SUM(B33:B41)</f>
        <v>38095745.269999996</v>
      </c>
      <c r="C32" s="28">
        <f>SUM(C33:C41)</f>
        <v>10692979.68</v>
      </c>
      <c r="D32" s="28">
        <f t="shared" si="0"/>
        <v>48788724.949999996</v>
      </c>
      <c r="E32" s="28">
        <f>SUM(E33:E41)</f>
        <v>41386361.049999997</v>
      </c>
      <c r="F32" s="28">
        <f>SUM(F33:F41)</f>
        <v>41344556.960000001</v>
      </c>
      <c r="G32" s="28">
        <f t="shared" si="1"/>
        <v>7402363.8999999985</v>
      </c>
      <c r="H32" s="10">
        <v>0</v>
      </c>
    </row>
    <row r="33" spans="1:8" x14ac:dyDescent="0.2">
      <c r="A33" s="11" t="s">
        <v>82</v>
      </c>
      <c r="B33" s="23">
        <v>19054262</v>
      </c>
      <c r="C33" s="23">
        <v>2383314.63</v>
      </c>
      <c r="D33" s="23">
        <f t="shared" si="0"/>
        <v>21437576.629999999</v>
      </c>
      <c r="E33" s="23">
        <v>21437576.190000001</v>
      </c>
      <c r="F33" s="23">
        <v>21437576.190000001</v>
      </c>
      <c r="G33" s="23">
        <f t="shared" si="1"/>
        <v>0.43999999761581421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1085659.5900000001</v>
      </c>
      <c r="C35" s="23">
        <v>0</v>
      </c>
      <c r="D35" s="23">
        <f t="shared" si="0"/>
        <v>1085659.5900000001</v>
      </c>
      <c r="E35" s="23">
        <v>0</v>
      </c>
      <c r="F35" s="23">
        <v>0</v>
      </c>
      <c r="G35" s="23">
        <f t="shared" si="1"/>
        <v>1085659.5900000001</v>
      </c>
      <c r="H35" s="6">
        <v>4300</v>
      </c>
    </row>
    <row r="36" spans="1:8" x14ac:dyDescent="0.2">
      <c r="A36" s="11" t="s">
        <v>85</v>
      </c>
      <c r="B36" s="23">
        <v>12113451.1</v>
      </c>
      <c r="C36" s="23">
        <v>8070220.0300000003</v>
      </c>
      <c r="D36" s="23">
        <f t="shared" si="0"/>
        <v>20183671.129999999</v>
      </c>
      <c r="E36" s="23">
        <v>13988555.060000001</v>
      </c>
      <c r="F36" s="23">
        <v>13946750.970000001</v>
      </c>
      <c r="G36" s="23">
        <f t="shared" si="1"/>
        <v>6195116.0699999984</v>
      </c>
      <c r="H36" s="6">
        <v>4400</v>
      </c>
    </row>
    <row r="37" spans="1:8" x14ac:dyDescent="0.2">
      <c r="A37" s="11" t="s">
        <v>39</v>
      </c>
      <c r="B37" s="23">
        <v>5542372.5800000001</v>
      </c>
      <c r="C37" s="23">
        <v>466445.02</v>
      </c>
      <c r="D37" s="23">
        <f t="shared" si="0"/>
        <v>6008817.5999999996</v>
      </c>
      <c r="E37" s="23">
        <v>5960229.7999999998</v>
      </c>
      <c r="F37" s="23">
        <v>5960229.7999999998</v>
      </c>
      <c r="G37" s="23">
        <f t="shared" si="1"/>
        <v>48587.799999999814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300000</v>
      </c>
      <c r="C40" s="23">
        <v>-227000</v>
      </c>
      <c r="D40" s="23">
        <f t="shared" si="0"/>
        <v>73000</v>
      </c>
      <c r="E40" s="23">
        <v>0</v>
      </c>
      <c r="F40" s="23">
        <v>0</v>
      </c>
      <c r="G40" s="23">
        <f t="shared" si="1"/>
        <v>73000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2191489.88</v>
      </c>
      <c r="C42" s="28">
        <f>SUM(C43:C51)</f>
        <v>9141826.9199999999</v>
      </c>
      <c r="D42" s="28">
        <f t="shared" si="0"/>
        <v>11333316.800000001</v>
      </c>
      <c r="E42" s="28">
        <f>SUM(E43:E51)</f>
        <v>9892307.4000000004</v>
      </c>
      <c r="F42" s="28">
        <f>SUM(F43:F51)</f>
        <v>9892307.4000000004</v>
      </c>
      <c r="G42" s="28">
        <f t="shared" si="1"/>
        <v>1441009.4000000004</v>
      </c>
      <c r="H42" s="10">
        <v>0</v>
      </c>
    </row>
    <row r="43" spans="1:8" x14ac:dyDescent="0.2">
      <c r="A43" s="3" t="s">
        <v>89</v>
      </c>
      <c r="B43" s="23">
        <v>1249489.8799999999</v>
      </c>
      <c r="C43" s="23">
        <v>37785</v>
      </c>
      <c r="D43" s="23">
        <f t="shared" si="0"/>
        <v>1287274.8799999999</v>
      </c>
      <c r="E43" s="23">
        <v>854342.93</v>
      </c>
      <c r="F43" s="23">
        <v>854342.93</v>
      </c>
      <c r="G43" s="23">
        <f t="shared" si="1"/>
        <v>432931.94999999984</v>
      </c>
      <c r="H43" s="6">
        <v>5100</v>
      </c>
    </row>
    <row r="44" spans="1:8" x14ac:dyDescent="0.2">
      <c r="A44" s="11" t="s">
        <v>90</v>
      </c>
      <c r="B44" s="23">
        <v>20000</v>
      </c>
      <c r="C44" s="23">
        <v>9000</v>
      </c>
      <c r="D44" s="23">
        <f t="shared" si="0"/>
        <v>29000</v>
      </c>
      <c r="E44" s="23">
        <v>8505</v>
      </c>
      <c r="F44" s="23">
        <v>8505</v>
      </c>
      <c r="G44" s="23">
        <f t="shared" si="1"/>
        <v>20495</v>
      </c>
      <c r="H44" s="6">
        <v>5200</v>
      </c>
    </row>
    <row r="45" spans="1:8" x14ac:dyDescent="0.2">
      <c r="A45" s="11" t="s">
        <v>91</v>
      </c>
      <c r="B45" s="23">
        <v>50000</v>
      </c>
      <c r="C45" s="23">
        <v>0</v>
      </c>
      <c r="D45" s="23">
        <f t="shared" si="0"/>
        <v>50000</v>
      </c>
      <c r="E45" s="23">
        <v>49880</v>
      </c>
      <c r="F45" s="23">
        <v>49880</v>
      </c>
      <c r="G45" s="23">
        <f t="shared" si="1"/>
        <v>120</v>
      </c>
      <c r="H45" s="6">
        <v>5300</v>
      </c>
    </row>
    <row r="46" spans="1:8" x14ac:dyDescent="0.2">
      <c r="A46" s="11" t="s">
        <v>92</v>
      </c>
      <c r="B46" s="23">
        <v>45000</v>
      </c>
      <c r="C46" s="23">
        <v>8524041.9199999999</v>
      </c>
      <c r="D46" s="23">
        <f t="shared" si="0"/>
        <v>8569041.9199999999</v>
      </c>
      <c r="E46" s="23">
        <v>8558531.9199999999</v>
      </c>
      <c r="F46" s="23">
        <v>8558531.9199999999</v>
      </c>
      <c r="G46" s="23">
        <f t="shared" si="1"/>
        <v>10510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796000</v>
      </c>
      <c r="C48" s="23">
        <v>571000</v>
      </c>
      <c r="D48" s="23">
        <f t="shared" si="0"/>
        <v>1367000</v>
      </c>
      <c r="E48" s="23">
        <v>419098.55</v>
      </c>
      <c r="F48" s="23">
        <v>419098.55</v>
      </c>
      <c r="G48" s="23">
        <f t="shared" si="1"/>
        <v>947901.45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31000</v>
      </c>
      <c r="C51" s="23">
        <v>0</v>
      </c>
      <c r="D51" s="23">
        <f t="shared" si="0"/>
        <v>31000</v>
      </c>
      <c r="E51" s="23">
        <v>1949</v>
      </c>
      <c r="F51" s="23">
        <v>1949</v>
      </c>
      <c r="G51" s="23">
        <f t="shared" si="1"/>
        <v>29051</v>
      </c>
      <c r="H51" s="6">
        <v>5900</v>
      </c>
    </row>
    <row r="52" spans="1:8" x14ac:dyDescent="0.2">
      <c r="A52" s="9" t="s">
        <v>59</v>
      </c>
      <c r="B52" s="28">
        <f>SUM(B53:B55)</f>
        <v>26424155.93</v>
      </c>
      <c r="C52" s="28">
        <f>SUM(C53:C55)</f>
        <v>45673684.969999999</v>
      </c>
      <c r="D52" s="28">
        <f t="shared" si="0"/>
        <v>72097840.900000006</v>
      </c>
      <c r="E52" s="28">
        <f>SUM(E53:E55)</f>
        <v>45134129.340000004</v>
      </c>
      <c r="F52" s="28">
        <f>SUM(F53:F55)</f>
        <v>43834441.810000002</v>
      </c>
      <c r="G52" s="28">
        <f t="shared" si="1"/>
        <v>26963711.560000002</v>
      </c>
      <c r="H52" s="10">
        <v>0</v>
      </c>
    </row>
    <row r="53" spans="1:8" x14ac:dyDescent="0.2">
      <c r="A53" s="11" t="s">
        <v>98</v>
      </c>
      <c r="B53" s="23">
        <v>26424155.93</v>
      </c>
      <c r="C53" s="23">
        <v>45673684.969999999</v>
      </c>
      <c r="D53" s="23">
        <f t="shared" si="0"/>
        <v>72097840.900000006</v>
      </c>
      <c r="E53" s="23">
        <v>45134129.340000004</v>
      </c>
      <c r="F53" s="23">
        <v>43834441.810000002</v>
      </c>
      <c r="G53" s="23">
        <f t="shared" si="1"/>
        <v>26963711.560000002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264000</v>
      </c>
      <c r="D64" s="28">
        <f t="shared" si="0"/>
        <v>264000</v>
      </c>
      <c r="E64" s="28">
        <f>SUM(E65:E67)</f>
        <v>235529</v>
      </c>
      <c r="F64" s="28">
        <f>SUM(F65:F67)</f>
        <v>235529</v>
      </c>
      <c r="G64" s="28">
        <f t="shared" si="1"/>
        <v>28471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264000</v>
      </c>
      <c r="D67" s="23">
        <f t="shared" si="0"/>
        <v>264000</v>
      </c>
      <c r="E67" s="23">
        <v>235529</v>
      </c>
      <c r="F67" s="23">
        <v>235529</v>
      </c>
      <c r="G67" s="23">
        <f t="shared" si="1"/>
        <v>28471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279139308.19</v>
      </c>
      <c r="C76" s="26">
        <f t="shared" si="4"/>
        <v>85207951.409999996</v>
      </c>
      <c r="D76" s="26">
        <f t="shared" si="4"/>
        <v>364347259.60000002</v>
      </c>
      <c r="E76" s="26">
        <f t="shared" si="4"/>
        <v>306568825.31999999</v>
      </c>
      <c r="F76" s="26">
        <f t="shared" si="4"/>
        <v>291564441.43000001</v>
      </c>
      <c r="G76" s="26">
        <f t="shared" si="4"/>
        <v>57778434.280000016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C13" sqref="C1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166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170299983.14999998</v>
      </c>
      <c r="C5" s="28">
        <f t="shared" si="0"/>
        <v>23426300.109999999</v>
      </c>
      <c r="D5" s="28">
        <f t="shared" si="0"/>
        <v>193726283.26000002</v>
      </c>
      <c r="E5" s="28">
        <f t="shared" si="0"/>
        <v>178222763.62</v>
      </c>
      <c r="F5" s="28">
        <f t="shared" si="0"/>
        <v>165262229.5</v>
      </c>
      <c r="G5" s="28">
        <f t="shared" si="0"/>
        <v>15503519.639999993</v>
      </c>
    </row>
    <row r="6" spans="1:7" x14ac:dyDescent="0.2">
      <c r="A6" s="17" t="s">
        <v>40</v>
      </c>
      <c r="B6" s="23">
        <v>27315565</v>
      </c>
      <c r="C6" s="23">
        <v>25121525.030000001</v>
      </c>
      <c r="D6" s="23">
        <f>B6+C6</f>
        <v>52437090.030000001</v>
      </c>
      <c r="E6" s="23">
        <v>50258124.579999998</v>
      </c>
      <c r="F6" s="23">
        <v>37899509.390000001</v>
      </c>
      <c r="G6" s="23">
        <f>D6-E6</f>
        <v>2178965.450000003</v>
      </c>
    </row>
    <row r="7" spans="1:7" x14ac:dyDescent="0.2">
      <c r="A7" s="17" t="s">
        <v>16</v>
      </c>
      <c r="B7" s="23">
        <v>526484.4</v>
      </c>
      <c r="C7" s="23">
        <v>0</v>
      </c>
      <c r="D7" s="23">
        <f t="shared" ref="D7:D13" si="1">B7+C7</f>
        <v>526484.4</v>
      </c>
      <c r="E7" s="23">
        <v>500592.68</v>
      </c>
      <c r="F7" s="23">
        <v>498283.22</v>
      </c>
      <c r="G7" s="23">
        <f t="shared" ref="G7:G13" si="2">D7-E7</f>
        <v>25891.72000000003</v>
      </c>
    </row>
    <row r="8" spans="1:7" x14ac:dyDescent="0.2">
      <c r="A8" s="17" t="s">
        <v>116</v>
      </c>
      <c r="B8" s="23">
        <v>23534035.890000001</v>
      </c>
      <c r="C8" s="23">
        <v>437095.54</v>
      </c>
      <c r="D8" s="23">
        <f t="shared" si="1"/>
        <v>23971131.43</v>
      </c>
      <c r="E8" s="23">
        <v>17800191.870000001</v>
      </c>
      <c r="F8" s="23">
        <v>17741967.27</v>
      </c>
      <c r="G8" s="23">
        <f t="shared" si="2"/>
        <v>6170939.5599999987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5686301.6699999999</v>
      </c>
      <c r="C10" s="23">
        <v>-187000</v>
      </c>
      <c r="D10" s="23">
        <f t="shared" si="1"/>
        <v>5499301.6699999999</v>
      </c>
      <c r="E10" s="23">
        <v>5027367.3</v>
      </c>
      <c r="F10" s="23">
        <v>5001125.84</v>
      </c>
      <c r="G10" s="23">
        <f t="shared" si="2"/>
        <v>471934.37000000011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71475352.390000001</v>
      </c>
      <c r="C12" s="23">
        <v>2075212.75</v>
      </c>
      <c r="D12" s="23">
        <f t="shared" si="1"/>
        <v>73550565.140000001</v>
      </c>
      <c r="E12" s="23">
        <v>70313992.040000007</v>
      </c>
      <c r="F12" s="23">
        <v>69961508.709999993</v>
      </c>
      <c r="G12" s="23">
        <f t="shared" si="2"/>
        <v>3236573.099999994</v>
      </c>
    </row>
    <row r="13" spans="1:7" x14ac:dyDescent="0.2">
      <c r="A13" s="17" t="s">
        <v>18</v>
      </c>
      <c r="B13" s="23">
        <v>41762243.799999997</v>
      </c>
      <c r="C13" s="23">
        <v>-4020533.21</v>
      </c>
      <c r="D13" s="23">
        <f t="shared" si="1"/>
        <v>37741710.589999996</v>
      </c>
      <c r="E13" s="23">
        <v>34322495.149999999</v>
      </c>
      <c r="F13" s="23">
        <v>34159835.07</v>
      </c>
      <c r="G13" s="23">
        <f t="shared" si="2"/>
        <v>3419215.4399999976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97528258.579999983</v>
      </c>
      <c r="C15" s="28">
        <f t="shared" si="3"/>
        <v>58965031</v>
      </c>
      <c r="D15" s="28">
        <f t="shared" si="3"/>
        <v>156493289.58000001</v>
      </c>
      <c r="E15" s="28">
        <f t="shared" si="3"/>
        <v>118207900.97</v>
      </c>
      <c r="F15" s="28">
        <f t="shared" si="3"/>
        <v>116187246.61999997</v>
      </c>
      <c r="G15" s="28">
        <f t="shared" si="3"/>
        <v>38285388.609999999</v>
      </c>
    </row>
    <row r="16" spans="1:7" x14ac:dyDescent="0.2">
      <c r="A16" s="17" t="s">
        <v>42</v>
      </c>
      <c r="B16" s="23">
        <v>7882966.8399999999</v>
      </c>
      <c r="C16" s="23">
        <v>1255217.99</v>
      </c>
      <c r="D16" s="23">
        <f>B16+C16</f>
        <v>9138184.8300000001</v>
      </c>
      <c r="E16" s="23">
        <v>8430734.8699999992</v>
      </c>
      <c r="F16" s="23">
        <v>8423906.3200000003</v>
      </c>
      <c r="G16" s="23">
        <f t="shared" ref="G16:G22" si="4">D16-E16</f>
        <v>707449.96000000089</v>
      </c>
    </row>
    <row r="17" spans="1:7" x14ac:dyDescent="0.2">
      <c r="A17" s="17" t="s">
        <v>27</v>
      </c>
      <c r="B17" s="23">
        <v>60627863.740000002</v>
      </c>
      <c r="C17" s="23">
        <v>56320084.539999999</v>
      </c>
      <c r="D17" s="23">
        <f t="shared" ref="D17:D22" si="5">B17+C17</f>
        <v>116947948.28</v>
      </c>
      <c r="E17" s="23">
        <v>81177202.280000001</v>
      </c>
      <c r="F17" s="23">
        <v>79184705.030000001</v>
      </c>
      <c r="G17" s="23">
        <f t="shared" si="4"/>
        <v>35770746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10480736.630000001</v>
      </c>
      <c r="C19" s="23">
        <v>626500</v>
      </c>
      <c r="D19" s="23">
        <f t="shared" si="5"/>
        <v>11107236.630000001</v>
      </c>
      <c r="E19" s="23">
        <v>11107236.630000001</v>
      </c>
      <c r="F19" s="23">
        <v>11107236.630000001</v>
      </c>
      <c r="G19" s="23">
        <f t="shared" si="4"/>
        <v>0</v>
      </c>
    </row>
    <row r="20" spans="1:7" x14ac:dyDescent="0.2">
      <c r="A20" s="17" t="s">
        <v>44</v>
      </c>
      <c r="B20" s="23">
        <v>5613011.5</v>
      </c>
      <c r="C20" s="23">
        <v>-395000</v>
      </c>
      <c r="D20" s="23">
        <f t="shared" si="5"/>
        <v>5218011.5</v>
      </c>
      <c r="E20" s="23">
        <v>3913585.56</v>
      </c>
      <c r="F20" s="23">
        <v>3906331.82</v>
      </c>
      <c r="G20" s="23">
        <f t="shared" si="4"/>
        <v>1304425.94</v>
      </c>
    </row>
    <row r="21" spans="1:7" x14ac:dyDescent="0.2">
      <c r="A21" s="17" t="s">
        <v>45</v>
      </c>
      <c r="B21" s="23">
        <v>11331726.880000001</v>
      </c>
      <c r="C21" s="23">
        <v>1723728.47</v>
      </c>
      <c r="D21" s="23">
        <f t="shared" si="5"/>
        <v>13055455.350000001</v>
      </c>
      <c r="E21" s="23">
        <v>12662668.6</v>
      </c>
      <c r="F21" s="23">
        <v>12652010.25</v>
      </c>
      <c r="G21" s="23">
        <f t="shared" si="4"/>
        <v>392786.75000000186</v>
      </c>
    </row>
    <row r="22" spans="1:7" x14ac:dyDescent="0.2">
      <c r="A22" s="17" t="s">
        <v>4</v>
      </c>
      <c r="B22" s="23">
        <v>1591952.99</v>
      </c>
      <c r="C22" s="23">
        <v>-565500</v>
      </c>
      <c r="D22" s="23">
        <f t="shared" si="5"/>
        <v>1026452.99</v>
      </c>
      <c r="E22" s="23">
        <v>916473.03</v>
      </c>
      <c r="F22" s="23">
        <v>913056.57</v>
      </c>
      <c r="G22" s="23">
        <f t="shared" si="4"/>
        <v>109979.95999999996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11311066.460000001</v>
      </c>
      <c r="C24" s="28">
        <f t="shared" si="6"/>
        <v>2816620.3</v>
      </c>
      <c r="D24" s="28">
        <f t="shared" si="6"/>
        <v>14127686.760000002</v>
      </c>
      <c r="E24" s="28">
        <f t="shared" si="6"/>
        <v>10138160.73</v>
      </c>
      <c r="F24" s="28">
        <f t="shared" si="6"/>
        <v>10114965.309999999</v>
      </c>
      <c r="G24" s="28">
        <f t="shared" si="6"/>
        <v>3989526.0300000003</v>
      </c>
    </row>
    <row r="25" spans="1:7" x14ac:dyDescent="0.2">
      <c r="A25" s="17" t="s">
        <v>28</v>
      </c>
      <c r="B25" s="23">
        <v>5147544.6900000004</v>
      </c>
      <c r="C25" s="23">
        <v>-543204.69999999995</v>
      </c>
      <c r="D25" s="23">
        <f>B25+C25</f>
        <v>4604339.99</v>
      </c>
      <c r="E25" s="23">
        <v>2141099.75</v>
      </c>
      <c r="F25" s="23">
        <v>2129679.2999999998</v>
      </c>
      <c r="G25" s="23">
        <f t="shared" ref="G25:G33" si="7">D25-E25</f>
        <v>2463240.2400000002</v>
      </c>
    </row>
    <row r="26" spans="1:7" x14ac:dyDescent="0.2">
      <c r="A26" s="17" t="s">
        <v>23</v>
      </c>
      <c r="B26" s="23">
        <v>0</v>
      </c>
      <c r="C26" s="23">
        <v>2259825</v>
      </c>
      <c r="D26" s="23">
        <f t="shared" ref="D26:D33" si="8">B26+C26</f>
        <v>2259825</v>
      </c>
      <c r="E26" s="23">
        <v>2256180</v>
      </c>
      <c r="F26" s="23">
        <v>2256180</v>
      </c>
      <c r="G26" s="23">
        <f t="shared" si="7"/>
        <v>3645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2594352.13</v>
      </c>
      <c r="C30" s="23">
        <v>-400000</v>
      </c>
      <c r="D30" s="23">
        <f t="shared" si="8"/>
        <v>2194352.13</v>
      </c>
      <c r="E30" s="23">
        <v>1729254.51</v>
      </c>
      <c r="F30" s="23">
        <v>1723838.05</v>
      </c>
      <c r="G30" s="23">
        <f t="shared" si="7"/>
        <v>465097.61999999988</v>
      </c>
    </row>
    <row r="31" spans="1:7" x14ac:dyDescent="0.2">
      <c r="A31" s="17" t="s">
        <v>6</v>
      </c>
      <c r="B31" s="23">
        <v>2122000</v>
      </c>
      <c r="C31" s="23">
        <v>880000</v>
      </c>
      <c r="D31" s="23">
        <f t="shared" si="8"/>
        <v>3002000</v>
      </c>
      <c r="E31" s="23">
        <v>2723124.5</v>
      </c>
      <c r="F31" s="23">
        <v>2723124.5</v>
      </c>
      <c r="G31" s="23">
        <f t="shared" si="7"/>
        <v>278875.5</v>
      </c>
    </row>
    <row r="32" spans="1:7" x14ac:dyDescent="0.2">
      <c r="A32" s="17" t="s">
        <v>48</v>
      </c>
      <c r="B32" s="23">
        <v>1447169.64</v>
      </c>
      <c r="C32" s="23">
        <v>620000</v>
      </c>
      <c r="D32" s="23">
        <f t="shared" si="8"/>
        <v>2067169.64</v>
      </c>
      <c r="E32" s="23">
        <v>1288501.97</v>
      </c>
      <c r="F32" s="23">
        <v>1282143.46</v>
      </c>
      <c r="G32" s="23">
        <f t="shared" si="7"/>
        <v>778667.66999999993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279139308.18999994</v>
      </c>
      <c r="C41" s="24">
        <f t="shared" si="12"/>
        <v>85207951.409999996</v>
      </c>
      <c r="D41" s="24">
        <f t="shared" si="12"/>
        <v>364347259.60000002</v>
      </c>
      <c r="E41" s="24">
        <f t="shared" si="12"/>
        <v>306568825.31999999</v>
      </c>
      <c r="F41" s="24">
        <f t="shared" si="12"/>
        <v>291564441.42999995</v>
      </c>
      <c r="G41" s="24">
        <f t="shared" si="12"/>
        <v>57778434.279999994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2026-02-27T17:35:31Z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