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1" i="4" l="1"/>
  <c r="P101" i="4"/>
  <c r="O101" i="4"/>
  <c r="N101" i="4"/>
  <c r="Q100" i="4"/>
  <c r="P100" i="4"/>
  <c r="O100" i="4"/>
  <c r="N100" i="4"/>
  <c r="Q99" i="4"/>
  <c r="P99" i="4"/>
  <c r="O99" i="4"/>
  <c r="N99" i="4"/>
  <c r="Q98" i="4"/>
  <c r="P98" i="4"/>
  <c r="O98" i="4"/>
  <c r="N98" i="4"/>
  <c r="Q97" i="4"/>
  <c r="P97" i="4"/>
  <c r="O97" i="4"/>
  <c r="N97" i="4"/>
  <c r="Q96" i="4"/>
  <c r="P96" i="4"/>
  <c r="O96" i="4"/>
  <c r="N96" i="4"/>
  <c r="Q95" i="4"/>
  <c r="P95" i="4"/>
  <c r="O95" i="4"/>
  <c r="N95" i="4"/>
  <c r="Q94" i="4"/>
  <c r="P94" i="4"/>
  <c r="O94" i="4"/>
  <c r="N94" i="4"/>
  <c r="Q93" i="4"/>
  <c r="P93" i="4"/>
  <c r="O93" i="4"/>
  <c r="N93" i="4"/>
  <c r="Q92" i="4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2" i="4" l="1"/>
  <c r="Q102" i="4"/>
  <c r="I102" i="4" l="1"/>
  <c r="H102" i="4"/>
  <c r="G102" i="4"/>
  <c r="N4" i="4" l="1"/>
  <c r="Q4" i="4"/>
  <c r="P4" i="4"/>
</calcChain>
</file>

<file path=xl/sharedStrings.xml><?xml version="1.0" encoding="utf-8"?>
<sst xmlns="http://schemas.openxmlformats.org/spreadsheetml/2006/main" count="709" uniqueCount="199">
  <si>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</si>
  <si>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</si>
  <si>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</si>
  <si>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</si>
  <si>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</si>
  <si>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</si>
  <si>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</si>
  <si>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</si>
  <si>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</si>
  <si>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</si>
  <si>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</si>
  <si>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</si>
  <si>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</si>
  <si>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</si>
  <si>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</si>
  <si>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</si>
  <si>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</si>
  <si>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</si>
  <si>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</si>
  <si>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</si>
  <si>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</si>
  <si>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</si>
  <si>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E0006</t>
  </si>
  <si>
    <t>ATENCION AGIL AL CIUDADANO</t>
  </si>
  <si>
    <t>5110</t>
  </si>
  <si>
    <t>BIENES MUEBLES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</si>
  <si>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</si>
  <si>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</si>
  <si>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</si>
  <si>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</si>
  <si>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</si>
  <si>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</si>
  <si>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</si>
  <si>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</si>
  <si>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</si>
  <si>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</si>
  <si>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</si>
  <si>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</si>
  <si>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</si>
  <si>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</si>
  <si>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</si>
  <si>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</si>
  <si>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</si>
  <si>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</si>
  <si>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</si>
  <si>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</si>
  <si>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</si>
  <si>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</si>
  <si>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</si>
  <si>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</si>
  <si>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</si>
  <si>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</si>
  <si>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</si>
  <si>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</si>
  <si>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</si>
  <si>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</si>
  <si>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</si>
  <si>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</si>
  <si>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</si>
  <si>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</si>
  <si>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</si>
  <si>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</si>
  <si>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</si>
  <si>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</si>
  <si>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</si>
  <si>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</si>
  <si>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</si>
  <si>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</si>
  <si>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</si>
  <si>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</si>
  <si>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</si>
  <si>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</si>
  <si>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</si>
  <si>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</si>
  <si>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</si>
  <si>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</si>
  <si>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E0039</t>
  </si>
  <si>
    <t>MEJORAR LOS SERVICIOS EN EL PANTEON</t>
  </si>
  <si>
    <t>E0040</t>
  </si>
  <si>
    <t>SEGURIDAD Y BIENESTAR SOCIAL</t>
  </si>
  <si>
    <t>DIRECCION DE SEGURIDAD PUBLICA</t>
  </si>
  <si>
    <t>31111M410250000</t>
  </si>
  <si>
    <t>E0042</t>
  </si>
  <si>
    <t>MOVILIDAD REGLAMENTAL Y AGIL</t>
  </si>
  <si>
    <t>DIRECCION DE TRANSITO Y TRANSPORTE</t>
  </si>
  <si>
    <t>31111M410260000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</si>
  <si>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</si>
  <si>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</si>
  <si>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</si>
  <si>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</si>
  <si>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</si>
  <si>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</si>
  <si>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</si>
  <si>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</si>
  <si>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E0052</t>
  </si>
  <si>
    <t>ARCHIVO HISTORICO</t>
  </si>
  <si>
    <t>COORDINACION DE ARCHIVO MUNICIPAL</t>
  </si>
  <si>
    <t>31111M410300000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</si>
  <si>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</si>
  <si>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</si>
  <si>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</si>
  <si>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</si>
  <si>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</si>
  <si>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</si>
  <si>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</si>
  <si>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</si>
  <si>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</si>
  <si>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</si>
  <si>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</si>
  <si>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</si>
  <si>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</si>
  <si>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</si>
  <si>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</si>
  <si>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</si>
  <si>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</si>
  <si>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</si>
  <si>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</si>
  <si>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</si>
  <si>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</si>
  <si>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</si>
  <si>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</si>
  <si>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</si>
  <si>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</si>
  <si>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</si>
  <si>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E0004</t>
  </si>
  <si>
    <t>LEGALIDAD DE LOS INTERESES Y PATRIMONIO DEL MPIO</t>
  </si>
  <si>
    <t>5150</t>
  </si>
  <si>
    <t>SINDICO MUNICIPAL</t>
  </si>
  <si>
    <t>31111M410030000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</si>
  <si>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</si>
  <si>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</si>
  <si>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</si>
  <si>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</si>
  <si>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</si>
  <si>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</si>
  <si>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</si>
  <si>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</si>
  <si>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E0011</t>
  </si>
  <si>
    <t>FORT DE POLIT PUB MED PART CIUDAD EN PROG SOCIALES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</si>
  <si>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</si>
  <si>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</si>
  <si>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</si>
  <si>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</si>
  <si>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</si>
  <si>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</si>
  <si>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</si>
  <si>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</si>
  <si>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</si>
  <si>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</si>
  <si>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E0041</t>
  </si>
  <si>
    <t>ATENCION Y PREVENCION DE RIESGOS</t>
  </si>
  <si>
    <t>E0051</t>
  </si>
  <si>
    <t>ATN BRINDADA EN LA PROTECC DE DERECHOS DE NNA</t>
  </si>
  <si>
    <t>PROCURAD MPAL PROTECC NIÑA NIÑO ADOLESC</t>
  </si>
  <si>
    <t>31111M410290000</t>
  </si>
  <si>
    <t>5190</t>
  </si>
  <si>
    <t>E0035</t>
  </si>
  <si>
    <t>CONCIENTIZA CIUDADANOS EN SEPARACION DE DESECHOS</t>
  </si>
  <si>
    <t>E0001</t>
  </si>
  <si>
    <t>PRESIDENTE ATENCION CIUDADANA Y GUBERNAMENTAL</t>
  </si>
  <si>
    <t>5210</t>
  </si>
  <si>
    <t>PRESIDENTE MUNICIPAL</t>
  </si>
  <si>
    <t>31111M410010000</t>
  </si>
  <si>
    <t>5230</t>
  </si>
  <si>
    <t/>
  </si>
  <si>
    <t>5310</t>
  </si>
  <si>
    <t>E0002</t>
  </si>
  <si>
    <t>VIGILAR ACUERDOS DEL AYUNTAMIENTO</t>
  </si>
  <si>
    <t>5410</t>
  </si>
  <si>
    <t>REGIDORES MUNICIPALES</t>
  </si>
  <si>
    <t>31111M410020000</t>
  </si>
  <si>
    <t>5490</t>
  </si>
  <si>
    <t>5620</t>
  </si>
  <si>
    <t>E0034</t>
  </si>
  <si>
    <t>ALUMBRADO PUBLICO DEL MUNICIPIO EN BUEN ESTADO</t>
  </si>
  <si>
    <t>5630</t>
  </si>
  <si>
    <t>5640</t>
  </si>
  <si>
    <t>K0001</t>
  </si>
  <si>
    <t>INFRAESTRUCTURA URBANA OBRAS POR ADMINISTRACION</t>
  </si>
  <si>
    <t>5650</t>
  </si>
  <si>
    <t>5670</t>
  </si>
  <si>
    <t>E0037</t>
  </si>
  <si>
    <t>PROMOVER EL USO DE AGUA TRATADA</t>
  </si>
  <si>
    <t>5690</t>
  </si>
  <si>
    <t>K000501</t>
  </si>
  <si>
    <t>INFRAESTRUCTURA DE OBRA PAVIMENTACIONES ZONA URBAN</t>
  </si>
  <si>
    <t>6120</t>
  </si>
  <si>
    <t>OBRA</t>
  </si>
  <si>
    <t>6140</t>
  </si>
  <si>
    <t>K000201</t>
  </si>
  <si>
    <t>AMPLIACIÓN DE CENTRO NUEVO COMIENZO LA HUERTA LA J</t>
  </si>
  <si>
    <t>K000301</t>
  </si>
  <si>
    <t>INFRAESTRUCTURA DE OBRA DRENAJES ZONA URBANA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</si>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</sst>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selection sqref="A1:Q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24618.41</v>
      </c>
      <c r="H4" s="13">
        <v>4618.41</v>
      </c>
      <c r="I4" s="13">
        <v>1999</v>
      </c>
      <c r="J4" s="5"/>
      <c r="K4" s="5"/>
      <c r="L4" s="5"/>
      <c r="M4" s="8" t="s">
        <v>17</v>
      </c>
      <c r="N4" s="7">
        <f>IF(G4&gt;0,I4/G4,0)</f>
        <v>8.1199395086847606E-2</v>
      </c>
      <c r="O4" s="7">
        <f>IF(H4&gt;0,I4/H4,0)</f>
        <v>0.43283294467143457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6500</v>
      </c>
      <c r="H6" s="13">
        <v>1500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15000</v>
      </c>
      <c r="H7" s="13">
        <v>3000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20000</v>
      </c>
      <c r="H9" s="13">
        <v>20000</v>
      </c>
      <c r="I9" s="13">
        <v>19500.009999999998</v>
      </c>
      <c r="J9" s="5"/>
      <c r="K9" s="5"/>
      <c r="L9" s="5"/>
      <c r="M9" s="8" t="s">
        <v>17</v>
      </c>
      <c r="N9" s="7">
        <f>IF(G9&gt;0,I9/G9,0)</f>
        <v>0.97500049999999994</v>
      </c>
      <c r="O9" s="7">
        <f>IF(H9&gt;0,I9/H9,0)</f>
        <v>0.97500049999999994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5000</v>
      </c>
      <c r="I10" s="13">
        <v>1541.65</v>
      </c>
      <c r="J10" s="5"/>
      <c r="K10" s="5"/>
      <c r="L10" s="5"/>
      <c r="M10" s="8" t="s">
        <v>17</v>
      </c>
      <c r="N10" s="7">
        <f>IF(G10&gt;0,I10/G10,0)</f>
        <v>4.4047142857142861E-2</v>
      </c>
      <c r="O10" s="7">
        <f>IF(H10&gt;0,I10/H10,0)</f>
        <v>0.30832999999999999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6000</v>
      </c>
      <c r="I12" s="13">
        <v>6000</v>
      </c>
      <c r="J12" s="5"/>
      <c r="K12" s="5"/>
      <c r="L12" s="5"/>
      <c r="M12" s="8" t="s">
        <v>17</v>
      </c>
      <c r="N12" s="7">
        <f>IF(G12&gt;0,I12/G12,0)</f>
        <v>0.3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5000</v>
      </c>
      <c r="H13" s="13">
        <v>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10000</v>
      </c>
      <c r="H14" s="13">
        <v>14000</v>
      </c>
      <c r="I14" s="13">
        <v>12280</v>
      </c>
      <c r="J14" s="5"/>
      <c r="K14" s="5"/>
      <c r="L14" s="5"/>
      <c r="M14" s="8" t="s">
        <v>17</v>
      </c>
      <c r="N14" s="7">
        <f>IF(G14&gt;0,I14/G14,0)</f>
        <v>1.228</v>
      </c>
      <c r="O14" s="7">
        <f>IF(H14&gt;0,I14/H14,0)</f>
        <v>0.87714285714285711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15000</v>
      </c>
      <c r="H15" s="13">
        <v>6000</v>
      </c>
      <c r="I15" s="13">
        <v>5500</v>
      </c>
      <c r="J15" s="5"/>
      <c r="K15" s="5"/>
      <c r="L15" s="5"/>
      <c r="M15" s="8" t="s">
        <v>17</v>
      </c>
      <c r="N15" s="7">
        <f>IF(G15&gt;0,I15/G15,0)</f>
        <v>0.36666666666666664</v>
      </c>
      <c r="O15" s="7">
        <f>IF(H15&gt;0,I15/H15,0)</f>
        <v>0.91666666666666663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71</v>
      </c>
      <c r="F16" s="10" t="s">
        <v>70</v>
      </c>
      <c r="G16" s="13">
        <v>20000</v>
      </c>
      <c r="H16" s="13">
        <v>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74</v>
      </c>
      <c r="B17" s="10" t="s">
        <v>75</v>
      </c>
      <c r="C17" s="10" t="s">
        <v>24</v>
      </c>
      <c r="D17" s="10" t="s">
        <v>25</v>
      </c>
      <c r="E17" s="10" t="s">
        <v>71</v>
      </c>
      <c r="F17" s="10" t="s">
        <v>70</v>
      </c>
      <c r="G17" s="13">
        <v>15000</v>
      </c>
      <c r="H17" s="13">
        <v>15000</v>
      </c>
      <c r="I17" s="13">
        <v>8300</v>
      </c>
      <c r="J17" s="5"/>
      <c r="K17" s="5"/>
      <c r="L17" s="5"/>
      <c r="M17" s="8" t="s">
        <v>17</v>
      </c>
      <c r="N17" s="7">
        <f>IF(G17&gt;0,I17/G17,0)</f>
        <v>0.55333333333333334</v>
      </c>
      <c r="O17" s="7">
        <f>IF(H17&gt;0,I17/H17,0)</f>
        <v>0.55333333333333334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76</v>
      </c>
      <c r="B18" s="10" t="s">
        <v>77</v>
      </c>
      <c r="C18" s="10" t="s">
        <v>24</v>
      </c>
      <c r="D18" s="10" t="s">
        <v>25</v>
      </c>
      <c r="E18" s="10" t="s">
        <v>71</v>
      </c>
      <c r="F18" s="10" t="s">
        <v>70</v>
      </c>
      <c r="G18" s="13">
        <v>15000</v>
      </c>
      <c r="H18" s="13">
        <v>10000</v>
      </c>
      <c r="I18" s="13">
        <v>9960</v>
      </c>
      <c r="J18" s="5"/>
      <c r="K18" s="5"/>
      <c r="L18" s="5"/>
      <c r="M18" s="8" t="s">
        <v>17</v>
      </c>
      <c r="N18" s="7">
        <f>IF(G18&gt;0,I18/G18,0)</f>
        <v>0.66400000000000003</v>
      </c>
      <c r="O18" s="7">
        <f>IF(H18&gt;0,I18/H18,0)</f>
        <v>0.996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78</v>
      </c>
      <c r="B19" s="10" t="s">
        <v>79</v>
      </c>
      <c r="C19" s="10" t="s">
        <v>24</v>
      </c>
      <c r="D19" s="10" t="s">
        <v>25</v>
      </c>
      <c r="E19" s="10" t="s">
        <v>81</v>
      </c>
      <c r="F19" s="10" t="s">
        <v>80</v>
      </c>
      <c r="G19" s="13">
        <v>0</v>
      </c>
      <c r="H19" s="13">
        <v>200350</v>
      </c>
      <c r="I19" s="13">
        <v>200350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1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82</v>
      </c>
      <c r="B20" s="10" t="s">
        <v>83</v>
      </c>
      <c r="C20" s="10" t="s">
        <v>24</v>
      </c>
      <c r="D20" s="10" t="s">
        <v>25</v>
      </c>
      <c r="E20" s="10" t="s">
        <v>85</v>
      </c>
      <c r="F20" s="10" t="s">
        <v>84</v>
      </c>
      <c r="G20" s="13">
        <v>0</v>
      </c>
      <c r="H20" s="13">
        <v>65000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86</v>
      </c>
      <c r="B21" s="10" t="s">
        <v>87</v>
      </c>
      <c r="C21" s="10" t="s">
        <v>24</v>
      </c>
      <c r="D21" s="10" t="s">
        <v>25</v>
      </c>
      <c r="E21" s="10" t="s">
        <v>89</v>
      </c>
      <c r="F21" s="10" t="s">
        <v>88</v>
      </c>
      <c r="G21" s="13">
        <v>10000</v>
      </c>
      <c r="H21" s="13">
        <v>1000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90</v>
      </c>
      <c r="B22" s="10" t="s">
        <v>91</v>
      </c>
      <c r="C22" s="10" t="s">
        <v>24</v>
      </c>
      <c r="D22" s="10" t="s">
        <v>25</v>
      </c>
      <c r="E22" s="10" t="s">
        <v>93</v>
      </c>
      <c r="F22" s="10" t="s">
        <v>92</v>
      </c>
      <c r="G22" s="13">
        <v>6000</v>
      </c>
      <c r="H22" s="13">
        <v>6000</v>
      </c>
      <c r="I22" s="13">
        <v>5650</v>
      </c>
      <c r="J22" s="5"/>
      <c r="K22" s="5"/>
      <c r="L22" s="5"/>
      <c r="M22" s="8" t="s">
        <v>17</v>
      </c>
      <c r="N22" s="7">
        <f>IF(G22&gt;0,I22/G22,0)</f>
        <v>0.94166666666666665</v>
      </c>
      <c r="O22" s="7">
        <f>IF(H22&gt;0,I22/H22,0)</f>
        <v>0.94166666666666665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94</v>
      </c>
      <c r="B23" s="10" t="s">
        <v>95</v>
      </c>
      <c r="C23" s="10" t="s">
        <v>24</v>
      </c>
      <c r="D23" s="10" t="s">
        <v>25</v>
      </c>
      <c r="E23" s="10" t="s">
        <v>97</v>
      </c>
      <c r="F23" s="10" t="s">
        <v>96</v>
      </c>
      <c r="G23" s="13">
        <v>0</v>
      </c>
      <c r="H23" s="13">
        <v>3000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98</v>
      </c>
      <c r="B24" s="10" t="s">
        <v>99</v>
      </c>
      <c r="C24" s="10" t="s">
        <v>24</v>
      </c>
      <c r="D24" s="10" t="s">
        <v>25</v>
      </c>
      <c r="E24" s="10" t="s">
        <v>35</v>
      </c>
      <c r="F24" s="10" t="s">
        <v>34</v>
      </c>
      <c r="G24" s="13">
        <v>6847</v>
      </c>
      <c r="H24" s="13">
        <v>6847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100</v>
      </c>
      <c r="B25" s="10" t="s">
        <v>101</v>
      </c>
      <c r="C25" s="10" t="s">
        <v>24</v>
      </c>
      <c r="D25" s="10" t="s">
        <v>25</v>
      </c>
      <c r="E25" s="10" t="s">
        <v>103</v>
      </c>
      <c r="F25" s="10" t="s">
        <v>102</v>
      </c>
      <c r="G25" s="13">
        <v>30000</v>
      </c>
      <c r="H25" s="13">
        <v>10000</v>
      </c>
      <c r="I25" s="13">
        <v>4500</v>
      </c>
      <c r="J25" s="5"/>
      <c r="K25" s="5"/>
      <c r="L25" s="5"/>
      <c r="M25" s="8" t="s">
        <v>17</v>
      </c>
      <c r="N25" s="7">
        <f>IF(G25&gt;0,I25/G25,0)</f>
        <v>0.15</v>
      </c>
      <c r="O25" s="7">
        <f>IF(H25&gt;0,I25/H25,0)</f>
        <v>0.45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104</v>
      </c>
      <c r="B26" s="10" t="s">
        <v>105</v>
      </c>
      <c r="C26" s="10" t="s">
        <v>24</v>
      </c>
      <c r="D26" s="10" t="s">
        <v>25</v>
      </c>
      <c r="E26" s="10" t="s">
        <v>107</v>
      </c>
      <c r="F26" s="10" t="s">
        <v>106</v>
      </c>
      <c r="G26" s="13">
        <v>10000</v>
      </c>
      <c r="H26" s="13">
        <v>9000</v>
      </c>
      <c r="I26" s="13">
        <v>6400</v>
      </c>
      <c r="J26" s="5"/>
      <c r="K26" s="5"/>
      <c r="L26" s="5"/>
      <c r="M26" s="8" t="s">
        <v>17</v>
      </c>
      <c r="N26" s="7">
        <f>IF(G26&gt;0,I26/G26,0)</f>
        <v>0.64</v>
      </c>
      <c r="O26" s="7">
        <f>IF(H26&gt;0,I26/H26,0)</f>
        <v>0.71111111111111114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108</v>
      </c>
      <c r="B27" s="10" t="s">
        <v>109</v>
      </c>
      <c r="C27" s="10" t="s">
        <v>24</v>
      </c>
      <c r="D27" s="10" t="s">
        <v>25</v>
      </c>
      <c r="E27" s="10" t="s">
        <v>111</v>
      </c>
      <c r="F27" s="10" t="s">
        <v>110</v>
      </c>
      <c r="G27" s="13">
        <v>12000</v>
      </c>
      <c r="H27" s="13">
        <v>0</v>
      </c>
      <c r="I27" s="13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112</v>
      </c>
      <c r="B28" s="10" t="s">
        <v>113</v>
      </c>
      <c r="C28" s="10" t="s">
        <v>24</v>
      </c>
      <c r="D28" s="10" t="s">
        <v>25</v>
      </c>
      <c r="E28" s="10" t="s">
        <v>115</v>
      </c>
      <c r="F28" s="10" t="s">
        <v>114</v>
      </c>
      <c r="G28" s="13">
        <v>50000</v>
      </c>
      <c r="H28" s="13">
        <v>30000</v>
      </c>
      <c r="I28" s="13">
        <v>8004</v>
      </c>
      <c r="J28" s="5"/>
      <c r="K28" s="5"/>
      <c r="L28" s="5"/>
      <c r="M28" s="8" t="s">
        <v>17</v>
      </c>
      <c r="N28" s="7">
        <f>IF(G28&gt;0,I28/G28,0)</f>
        <v>0.16008</v>
      </c>
      <c r="O28" s="7">
        <f>IF(H28&gt;0,I28/H28,0)</f>
        <v>0.26679999999999998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116</v>
      </c>
      <c r="B29" s="10" t="s">
        <v>117</v>
      </c>
      <c r="C29" s="10" t="s">
        <v>24</v>
      </c>
      <c r="D29" s="10" t="s">
        <v>25</v>
      </c>
      <c r="E29" s="10" t="s">
        <v>119</v>
      </c>
      <c r="F29" s="10" t="s">
        <v>118</v>
      </c>
      <c r="G29" s="13">
        <v>7417.7</v>
      </c>
      <c r="H29" s="13">
        <v>7417.7</v>
      </c>
      <c r="I29" s="13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120</v>
      </c>
      <c r="B30" s="10" t="s">
        <v>121</v>
      </c>
      <c r="C30" s="10" t="s">
        <v>24</v>
      </c>
      <c r="D30" s="10" t="s">
        <v>25</v>
      </c>
      <c r="E30" s="10" t="s">
        <v>123</v>
      </c>
      <c r="F30" s="10" t="s">
        <v>122</v>
      </c>
      <c r="G30" s="13">
        <v>24600</v>
      </c>
      <c r="H30" s="13">
        <v>0</v>
      </c>
      <c r="I30" s="13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124</v>
      </c>
      <c r="B31" s="10" t="s">
        <v>125</v>
      </c>
      <c r="C31" s="10" t="s">
        <v>126</v>
      </c>
      <c r="D31" s="10" t="s">
        <v>25</v>
      </c>
      <c r="E31" s="10" t="s">
        <v>128</v>
      </c>
      <c r="F31" s="10" t="s">
        <v>127</v>
      </c>
      <c r="G31" s="13">
        <v>20000</v>
      </c>
      <c r="H31" s="13">
        <v>20000</v>
      </c>
      <c r="I31" s="13">
        <v>8150</v>
      </c>
      <c r="J31" s="5"/>
      <c r="K31" s="5"/>
      <c r="L31" s="5"/>
      <c r="M31" s="8" t="s">
        <v>17</v>
      </c>
      <c r="N31" s="7">
        <f>IF(G31&gt;0,I31/G31,0)</f>
        <v>0.40749999999999997</v>
      </c>
      <c r="O31" s="7">
        <f>IF(H31&gt;0,I31/H31,0)</f>
        <v>0.40749999999999997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129</v>
      </c>
      <c r="B32" s="10" t="s">
        <v>130</v>
      </c>
      <c r="C32" s="10" t="s">
        <v>126</v>
      </c>
      <c r="D32" s="10" t="s">
        <v>25</v>
      </c>
      <c r="E32" s="10" t="s">
        <v>132</v>
      </c>
      <c r="F32" s="10" t="s">
        <v>131</v>
      </c>
      <c r="G32" s="13">
        <v>50000</v>
      </c>
      <c r="H32" s="13">
        <v>50000</v>
      </c>
      <c r="I32" s="13">
        <v>42194</v>
      </c>
      <c r="J32" s="5"/>
      <c r="K32" s="5"/>
      <c r="L32" s="5"/>
      <c r="M32" s="8" t="s">
        <v>17</v>
      </c>
      <c r="N32" s="7">
        <f>IF(G32&gt;0,I32/G32,0)</f>
        <v>0.84387999999999996</v>
      </c>
      <c r="O32" s="7">
        <f>IF(H32&gt;0,I32/H32,0)</f>
        <v>0.84387999999999996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22</v>
      </c>
      <c r="B33" s="10" t="s">
        <v>23</v>
      </c>
      <c r="C33" s="10" t="s">
        <v>126</v>
      </c>
      <c r="D33" s="10" t="s">
        <v>25</v>
      </c>
      <c r="E33" s="10" t="s">
        <v>27</v>
      </c>
      <c r="F33" s="10" t="s">
        <v>26</v>
      </c>
      <c r="G33" s="13">
        <v>50000</v>
      </c>
      <c r="H33" s="13">
        <v>18000</v>
      </c>
      <c r="I33" s="13">
        <v>15300.01</v>
      </c>
      <c r="J33" s="5"/>
      <c r="K33" s="5"/>
      <c r="L33" s="5"/>
      <c r="M33" s="8" t="s">
        <v>17</v>
      </c>
      <c r="N33" s="7">
        <f>IF(G33&gt;0,I33/G33,0)</f>
        <v>0.3060002</v>
      </c>
      <c r="O33" s="7">
        <f>IF(H33&gt;0,I33/H33,0)</f>
        <v>0.85000055555555554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28</v>
      </c>
      <c r="B34" s="10" t="s">
        <v>29</v>
      </c>
      <c r="C34" s="10" t="s">
        <v>126</v>
      </c>
      <c r="D34" s="10" t="s">
        <v>25</v>
      </c>
      <c r="E34" s="10" t="s">
        <v>31</v>
      </c>
      <c r="F34" s="10" t="s">
        <v>30</v>
      </c>
      <c r="G34" s="13">
        <v>28000</v>
      </c>
      <c r="H34" s="13">
        <v>0</v>
      </c>
      <c r="I34" s="13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133</v>
      </c>
      <c r="B35" s="10" t="s">
        <v>134</v>
      </c>
      <c r="C35" s="10" t="s">
        <v>126</v>
      </c>
      <c r="D35" s="10" t="s">
        <v>25</v>
      </c>
      <c r="E35" s="10" t="s">
        <v>136</v>
      </c>
      <c r="F35" s="10" t="s">
        <v>135</v>
      </c>
      <c r="G35" s="13">
        <v>64667.7</v>
      </c>
      <c r="H35" s="13">
        <v>34667.699999999997</v>
      </c>
      <c r="I35" s="13">
        <v>18150</v>
      </c>
      <c r="J35" s="5"/>
      <c r="K35" s="5"/>
      <c r="L35" s="5"/>
      <c r="M35" s="8" t="s">
        <v>17</v>
      </c>
      <c r="N35" s="7">
        <f>IF(G35&gt;0,I35/G35,0)</f>
        <v>0.28066561822981179</v>
      </c>
      <c r="O35" s="7">
        <f>IF(H35&gt;0,I35/H35,0)</f>
        <v>0.52354208672626112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32</v>
      </c>
      <c r="B36" s="10" t="s">
        <v>33</v>
      </c>
      <c r="C36" s="10" t="s">
        <v>126</v>
      </c>
      <c r="D36" s="10" t="s">
        <v>25</v>
      </c>
      <c r="E36" s="10" t="s">
        <v>35</v>
      </c>
      <c r="F36" s="10" t="s">
        <v>34</v>
      </c>
      <c r="G36" s="13">
        <v>22425.55</v>
      </c>
      <c r="H36" s="13">
        <v>17425.55</v>
      </c>
      <c r="I36" s="13">
        <v>4986.26</v>
      </c>
      <c r="J36" s="5"/>
      <c r="K36" s="5"/>
      <c r="L36" s="5"/>
      <c r="M36" s="8" t="s">
        <v>17</v>
      </c>
      <c r="N36" s="7">
        <f>IF(G36&gt;0,I36/G36,0)</f>
        <v>0.22234727799318191</v>
      </c>
      <c r="O36" s="7">
        <f>IF(H36&gt;0,I36/H36,0)</f>
        <v>0.28614649178935531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137</v>
      </c>
      <c r="B37" s="10" t="s">
        <v>138</v>
      </c>
      <c r="C37" s="10" t="s">
        <v>126</v>
      </c>
      <c r="D37" s="10" t="s">
        <v>25</v>
      </c>
      <c r="E37" s="10" t="s">
        <v>43</v>
      </c>
      <c r="F37" s="10" t="s">
        <v>42</v>
      </c>
      <c r="G37" s="13">
        <v>0</v>
      </c>
      <c r="H37" s="13">
        <v>8820</v>
      </c>
      <c r="I37" s="13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40</v>
      </c>
      <c r="B38" s="10" t="s">
        <v>41</v>
      </c>
      <c r="C38" s="10" t="s">
        <v>126</v>
      </c>
      <c r="D38" s="10" t="s">
        <v>25</v>
      </c>
      <c r="E38" s="10" t="s">
        <v>43</v>
      </c>
      <c r="F38" s="10" t="s">
        <v>42</v>
      </c>
      <c r="G38" s="13">
        <v>8633.42</v>
      </c>
      <c r="H38" s="13">
        <v>8633.42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139</v>
      </c>
      <c r="B39" s="10" t="s">
        <v>140</v>
      </c>
      <c r="C39" s="10" t="s">
        <v>126</v>
      </c>
      <c r="D39" s="10" t="s">
        <v>25</v>
      </c>
      <c r="E39" s="10" t="s">
        <v>142</v>
      </c>
      <c r="F39" s="10" t="s">
        <v>141</v>
      </c>
      <c r="G39" s="13">
        <v>14700</v>
      </c>
      <c r="H39" s="13">
        <v>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143</v>
      </c>
      <c r="B40" s="10" t="s">
        <v>144</v>
      </c>
      <c r="C40" s="10" t="s">
        <v>126</v>
      </c>
      <c r="D40" s="10" t="s">
        <v>25</v>
      </c>
      <c r="E40" s="10" t="s">
        <v>47</v>
      </c>
      <c r="F40" s="10" t="s">
        <v>46</v>
      </c>
      <c r="G40" s="13">
        <v>30000</v>
      </c>
      <c r="H40" s="13">
        <v>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48</v>
      </c>
      <c r="B41" s="10" t="s">
        <v>49</v>
      </c>
      <c r="C41" s="10" t="s">
        <v>126</v>
      </c>
      <c r="D41" s="10" t="s">
        <v>25</v>
      </c>
      <c r="E41" s="10" t="s">
        <v>51</v>
      </c>
      <c r="F41" s="10" t="s">
        <v>50</v>
      </c>
      <c r="G41" s="13">
        <v>10000</v>
      </c>
      <c r="H41" s="13">
        <v>0</v>
      </c>
      <c r="I41" s="13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145</v>
      </c>
      <c r="B42" s="10" t="s">
        <v>146</v>
      </c>
      <c r="C42" s="10" t="s">
        <v>126</v>
      </c>
      <c r="D42" s="10" t="s">
        <v>25</v>
      </c>
      <c r="E42" s="10" t="s">
        <v>55</v>
      </c>
      <c r="F42" s="10" t="s">
        <v>54</v>
      </c>
      <c r="G42" s="13">
        <v>10000</v>
      </c>
      <c r="H42" s="13">
        <v>0</v>
      </c>
      <c r="I42" s="13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56</v>
      </c>
      <c r="B43" s="10" t="s">
        <v>57</v>
      </c>
      <c r="C43" s="10" t="s">
        <v>126</v>
      </c>
      <c r="D43" s="10" t="s">
        <v>25</v>
      </c>
      <c r="E43" s="10" t="s">
        <v>59</v>
      </c>
      <c r="F43" s="10" t="s">
        <v>58</v>
      </c>
      <c r="G43" s="13">
        <v>50000</v>
      </c>
      <c r="H43" s="13">
        <v>50000</v>
      </c>
      <c r="I43" s="13">
        <v>45000</v>
      </c>
      <c r="J43" s="5"/>
      <c r="K43" s="5"/>
      <c r="L43" s="5"/>
      <c r="M43" s="8" t="s">
        <v>17</v>
      </c>
      <c r="N43" s="7">
        <f>IF(G43&gt;0,I43/G43,0)</f>
        <v>0.9</v>
      </c>
      <c r="O43" s="7">
        <f>IF(H43&gt;0,I43/H43,0)</f>
        <v>0.9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147</v>
      </c>
      <c r="B44" s="10" t="s">
        <v>148</v>
      </c>
      <c r="C44" s="10" t="s">
        <v>126</v>
      </c>
      <c r="D44" s="10" t="s">
        <v>25</v>
      </c>
      <c r="E44" s="10" t="s">
        <v>63</v>
      </c>
      <c r="F44" s="10" t="s">
        <v>62</v>
      </c>
      <c r="G44" s="13">
        <v>20000</v>
      </c>
      <c r="H44" s="13">
        <v>0</v>
      </c>
      <c r="I44" s="13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64</v>
      </c>
      <c r="B45" s="10" t="s">
        <v>65</v>
      </c>
      <c r="C45" s="10" t="s">
        <v>126</v>
      </c>
      <c r="D45" s="10" t="s">
        <v>25</v>
      </c>
      <c r="E45" s="10" t="s">
        <v>67</v>
      </c>
      <c r="F45" s="10" t="s">
        <v>66</v>
      </c>
      <c r="G45" s="13">
        <v>14000</v>
      </c>
      <c r="H45" s="13">
        <v>14000</v>
      </c>
      <c r="I45" s="13">
        <v>8200</v>
      </c>
      <c r="J45" s="5"/>
      <c r="K45" s="5"/>
      <c r="L45" s="5"/>
      <c r="M45" s="8" t="s">
        <v>17</v>
      </c>
      <c r="N45" s="7">
        <f>IF(G45&gt;0,I45/G45,0)</f>
        <v>0.58571428571428574</v>
      </c>
      <c r="O45" s="7">
        <f>IF(H45&gt;0,I45/H45,0)</f>
        <v>0.58571428571428574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68</v>
      </c>
      <c r="B46" s="10" t="s">
        <v>69</v>
      </c>
      <c r="C46" s="10" t="s">
        <v>126</v>
      </c>
      <c r="D46" s="10" t="s">
        <v>25</v>
      </c>
      <c r="E46" s="10" t="s">
        <v>71</v>
      </c>
      <c r="F46" s="10" t="s">
        <v>70</v>
      </c>
      <c r="G46" s="13">
        <v>20000</v>
      </c>
      <c r="H46" s="13">
        <v>26000</v>
      </c>
      <c r="I46" s="13">
        <v>25720</v>
      </c>
      <c r="J46" s="5"/>
      <c r="K46" s="5"/>
      <c r="L46" s="5"/>
      <c r="M46" s="8" t="s">
        <v>17</v>
      </c>
      <c r="N46" s="7">
        <f>IF(G46&gt;0,I46/G46,0)</f>
        <v>1.286</v>
      </c>
      <c r="O46" s="7">
        <f>IF(H46&gt;0,I46/H46,0)</f>
        <v>0.98923076923076925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72</v>
      </c>
      <c r="B47" s="10" t="s">
        <v>73</v>
      </c>
      <c r="C47" s="10" t="s">
        <v>126</v>
      </c>
      <c r="D47" s="10" t="s">
        <v>25</v>
      </c>
      <c r="E47" s="10" t="s">
        <v>71</v>
      </c>
      <c r="F47" s="10" t="s">
        <v>70</v>
      </c>
      <c r="G47" s="13">
        <v>15000</v>
      </c>
      <c r="H47" s="13">
        <v>10000</v>
      </c>
      <c r="I47" s="13">
        <v>9200</v>
      </c>
      <c r="J47" s="5"/>
      <c r="K47" s="5"/>
      <c r="L47" s="5"/>
      <c r="M47" s="8" t="s">
        <v>17</v>
      </c>
      <c r="N47" s="7">
        <f>IF(G47&gt;0,I47/G47,0)</f>
        <v>0.61333333333333329</v>
      </c>
      <c r="O47" s="7">
        <f>IF(H47&gt;0,I47/H47,0)</f>
        <v>0.92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76</v>
      </c>
      <c r="B48" s="10" t="s">
        <v>77</v>
      </c>
      <c r="C48" s="10" t="s">
        <v>126</v>
      </c>
      <c r="D48" s="10" t="s">
        <v>25</v>
      </c>
      <c r="E48" s="10" t="s">
        <v>71</v>
      </c>
      <c r="F48" s="10" t="s">
        <v>70</v>
      </c>
      <c r="G48" s="13">
        <v>20000</v>
      </c>
      <c r="H48" s="13">
        <v>18000</v>
      </c>
      <c r="I48" s="13">
        <v>17829</v>
      </c>
      <c r="J48" s="5"/>
      <c r="K48" s="5"/>
      <c r="L48" s="5"/>
      <c r="M48" s="8" t="s">
        <v>17</v>
      </c>
      <c r="N48" s="7">
        <f>IF(G48&gt;0,I48/G48,0)</f>
        <v>0.89144999999999996</v>
      </c>
      <c r="O48" s="7">
        <f>IF(H48&gt;0,I48/H48,0)</f>
        <v>0.99050000000000005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78</v>
      </c>
      <c r="B49" s="10" t="s">
        <v>79</v>
      </c>
      <c r="C49" s="10" t="s">
        <v>126</v>
      </c>
      <c r="D49" s="10" t="s">
        <v>25</v>
      </c>
      <c r="E49" s="10" t="s">
        <v>81</v>
      </c>
      <c r="F49" s="10" t="s">
        <v>80</v>
      </c>
      <c r="G49" s="13">
        <v>0</v>
      </c>
      <c r="H49" s="13">
        <v>176715</v>
      </c>
      <c r="I49" s="13">
        <v>176715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1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149</v>
      </c>
      <c r="B50" s="10" t="s">
        <v>150</v>
      </c>
      <c r="C50" s="10" t="s">
        <v>126</v>
      </c>
      <c r="D50" s="10" t="s">
        <v>25</v>
      </c>
      <c r="E50" s="10" t="s">
        <v>81</v>
      </c>
      <c r="F50" s="10" t="s">
        <v>80</v>
      </c>
      <c r="G50" s="13">
        <v>8000</v>
      </c>
      <c r="H50" s="13">
        <v>8000</v>
      </c>
      <c r="I50" s="13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86</v>
      </c>
      <c r="B51" s="10" t="s">
        <v>87</v>
      </c>
      <c r="C51" s="10" t="s">
        <v>126</v>
      </c>
      <c r="D51" s="10" t="s">
        <v>25</v>
      </c>
      <c r="E51" s="10" t="s">
        <v>89</v>
      </c>
      <c r="F51" s="10" t="s">
        <v>88</v>
      </c>
      <c r="G51" s="13">
        <v>10000</v>
      </c>
      <c r="H51" s="13">
        <v>10000</v>
      </c>
      <c r="I51" s="13">
        <v>4900</v>
      </c>
      <c r="J51" s="5"/>
      <c r="K51" s="5"/>
      <c r="L51" s="5"/>
      <c r="M51" s="8" t="s">
        <v>17</v>
      </c>
      <c r="N51" s="7">
        <f>IF(G51&gt;0,I51/G51,0)</f>
        <v>0.49</v>
      </c>
      <c r="O51" s="7">
        <f>IF(H51&gt;0,I51/H51,0)</f>
        <v>0.49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90</v>
      </c>
      <c r="B52" s="10" t="s">
        <v>91</v>
      </c>
      <c r="C52" s="10" t="s">
        <v>126</v>
      </c>
      <c r="D52" s="10" t="s">
        <v>25</v>
      </c>
      <c r="E52" s="10" t="s">
        <v>93</v>
      </c>
      <c r="F52" s="10" t="s">
        <v>92</v>
      </c>
      <c r="G52" s="13">
        <v>20675.89</v>
      </c>
      <c r="H52" s="13">
        <v>675.89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151</v>
      </c>
      <c r="B53" s="10" t="s">
        <v>152</v>
      </c>
      <c r="C53" s="10" t="s">
        <v>126</v>
      </c>
      <c r="D53" s="10" t="s">
        <v>25</v>
      </c>
      <c r="E53" s="10" t="s">
        <v>154</v>
      </c>
      <c r="F53" s="10" t="s">
        <v>153</v>
      </c>
      <c r="G53" s="13">
        <v>0</v>
      </c>
      <c r="H53" s="13">
        <v>3700</v>
      </c>
      <c r="I53" s="13">
        <v>3700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1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94</v>
      </c>
      <c r="B54" s="10" t="s">
        <v>95</v>
      </c>
      <c r="C54" s="10" t="s">
        <v>126</v>
      </c>
      <c r="D54" s="10" t="s">
        <v>25</v>
      </c>
      <c r="E54" s="10" t="s">
        <v>97</v>
      </c>
      <c r="F54" s="10" t="s">
        <v>96</v>
      </c>
      <c r="G54" s="13">
        <v>34000</v>
      </c>
      <c r="H54" s="13">
        <v>16000</v>
      </c>
      <c r="I54" s="13">
        <v>14225</v>
      </c>
      <c r="J54" s="5"/>
      <c r="K54" s="5"/>
      <c r="L54" s="5"/>
      <c r="M54" s="8" t="s">
        <v>17</v>
      </c>
      <c r="N54" s="7">
        <f>IF(G54&gt;0,I54/G54,0)</f>
        <v>0.41838235294117648</v>
      </c>
      <c r="O54" s="7">
        <f>IF(H54&gt;0,I54/H54,0)</f>
        <v>0.88906249999999998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98</v>
      </c>
      <c r="B55" s="10" t="s">
        <v>99</v>
      </c>
      <c r="C55" s="10" t="s">
        <v>126</v>
      </c>
      <c r="D55" s="10" t="s">
        <v>25</v>
      </c>
      <c r="E55" s="10" t="s">
        <v>35</v>
      </c>
      <c r="F55" s="10" t="s">
        <v>34</v>
      </c>
      <c r="G55" s="13">
        <v>10000</v>
      </c>
      <c r="H55" s="13">
        <v>0</v>
      </c>
      <c r="I55" s="13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100</v>
      </c>
      <c r="B56" s="10" t="s">
        <v>101</v>
      </c>
      <c r="C56" s="10" t="s">
        <v>126</v>
      </c>
      <c r="D56" s="10" t="s">
        <v>25</v>
      </c>
      <c r="E56" s="10" t="s">
        <v>103</v>
      </c>
      <c r="F56" s="10" t="s">
        <v>102</v>
      </c>
      <c r="G56" s="13">
        <v>30000</v>
      </c>
      <c r="H56" s="13">
        <v>90000</v>
      </c>
      <c r="I56" s="13">
        <v>59139</v>
      </c>
      <c r="J56" s="5"/>
      <c r="K56" s="5"/>
      <c r="L56" s="5"/>
      <c r="M56" s="8" t="s">
        <v>17</v>
      </c>
      <c r="N56" s="7">
        <f>IF(G56&gt;0,I56/G56,0)</f>
        <v>1.9713000000000001</v>
      </c>
      <c r="O56" s="7">
        <f>IF(H56&gt;0,I56/H56,0)</f>
        <v>0.65710000000000002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104</v>
      </c>
      <c r="B57" s="10" t="s">
        <v>105</v>
      </c>
      <c r="C57" s="10" t="s">
        <v>126</v>
      </c>
      <c r="D57" s="10" t="s">
        <v>25</v>
      </c>
      <c r="E57" s="10" t="s">
        <v>107</v>
      </c>
      <c r="F57" s="10" t="s">
        <v>106</v>
      </c>
      <c r="G57" s="13">
        <v>12110.21</v>
      </c>
      <c r="H57" s="13">
        <v>12110.21</v>
      </c>
      <c r="I57" s="13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108</v>
      </c>
      <c r="B58" s="10" t="s">
        <v>109</v>
      </c>
      <c r="C58" s="10" t="s">
        <v>126</v>
      </c>
      <c r="D58" s="10" t="s">
        <v>25</v>
      </c>
      <c r="E58" s="10" t="s">
        <v>111</v>
      </c>
      <c r="F58" s="10" t="s">
        <v>110</v>
      </c>
      <c r="G58" s="13">
        <v>85942.43</v>
      </c>
      <c r="H58" s="13">
        <v>30942.43</v>
      </c>
      <c r="I58" s="13">
        <v>13760</v>
      </c>
      <c r="J58" s="5"/>
      <c r="K58" s="5"/>
      <c r="L58" s="5"/>
      <c r="M58" s="8" t="s">
        <v>17</v>
      </c>
      <c r="N58" s="7">
        <f>IF(G58&gt;0,I58/G58,0)</f>
        <v>0.16010717872417618</v>
      </c>
      <c r="O58" s="7">
        <f>IF(H58&gt;0,I58/H58,0)</f>
        <v>0.44469681275840328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112</v>
      </c>
      <c r="B59" s="10" t="s">
        <v>113</v>
      </c>
      <c r="C59" s="10" t="s">
        <v>126</v>
      </c>
      <c r="D59" s="10" t="s">
        <v>25</v>
      </c>
      <c r="E59" s="10" t="s">
        <v>115</v>
      </c>
      <c r="F59" s="10" t="s">
        <v>114</v>
      </c>
      <c r="G59" s="13">
        <v>57000</v>
      </c>
      <c r="H59" s="13">
        <v>57000</v>
      </c>
      <c r="I59" s="13">
        <v>45890</v>
      </c>
      <c r="J59" s="5"/>
      <c r="K59" s="5"/>
      <c r="L59" s="5"/>
      <c r="M59" s="8" t="s">
        <v>17</v>
      </c>
      <c r="N59" s="7">
        <f>IF(G59&gt;0,I59/G59,0)</f>
        <v>0.80508771929824563</v>
      </c>
      <c r="O59" s="7">
        <f>IF(H59&gt;0,I59/H59,0)</f>
        <v>0.80508771929824563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116</v>
      </c>
      <c r="B60" s="10" t="s">
        <v>117</v>
      </c>
      <c r="C60" s="10" t="s">
        <v>126</v>
      </c>
      <c r="D60" s="10" t="s">
        <v>25</v>
      </c>
      <c r="E60" s="10" t="s">
        <v>119</v>
      </c>
      <c r="F60" s="10" t="s">
        <v>118</v>
      </c>
      <c r="G60" s="13">
        <v>60000</v>
      </c>
      <c r="H60" s="13">
        <v>60000</v>
      </c>
      <c r="I60" s="13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120</v>
      </c>
      <c r="B61" s="10" t="s">
        <v>121</v>
      </c>
      <c r="C61" s="10" t="s">
        <v>126</v>
      </c>
      <c r="D61" s="10" t="s">
        <v>25</v>
      </c>
      <c r="E61" s="10" t="s">
        <v>123</v>
      </c>
      <c r="F61" s="10" t="s">
        <v>122</v>
      </c>
      <c r="G61" s="13">
        <v>25430</v>
      </c>
      <c r="H61" s="13">
        <v>25430</v>
      </c>
      <c r="I61" s="13">
        <v>8890</v>
      </c>
      <c r="J61" s="5"/>
      <c r="K61" s="5"/>
      <c r="L61" s="5"/>
      <c r="M61" s="8" t="s">
        <v>17</v>
      </c>
      <c r="N61" s="7">
        <f>IF(G61&gt;0,I61/G61,0)</f>
        <v>0.34958710184821079</v>
      </c>
      <c r="O61" s="7">
        <f>IF(H61&gt;0,I61/H61,0)</f>
        <v>0.34958710184821079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133</v>
      </c>
      <c r="B62" s="10" t="s">
        <v>134</v>
      </c>
      <c r="C62" s="10" t="s">
        <v>155</v>
      </c>
      <c r="D62" s="10" t="s">
        <v>25</v>
      </c>
      <c r="E62" s="10" t="s">
        <v>136</v>
      </c>
      <c r="F62" s="10" t="s">
        <v>135</v>
      </c>
      <c r="G62" s="13">
        <v>12000</v>
      </c>
      <c r="H62" s="13">
        <v>12000</v>
      </c>
      <c r="I62" s="13">
        <v>4150</v>
      </c>
      <c r="J62" s="5"/>
      <c r="K62" s="5"/>
      <c r="L62" s="5"/>
      <c r="M62" s="8" t="s">
        <v>17</v>
      </c>
      <c r="N62" s="7">
        <f>IF(G62&gt;0,I62/G62,0)</f>
        <v>0.34583333333333333</v>
      </c>
      <c r="O62" s="7">
        <f>IF(H62&gt;0,I62/H62,0)</f>
        <v>0.34583333333333333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64</v>
      </c>
      <c r="B63" s="10" t="s">
        <v>65</v>
      </c>
      <c r="C63" s="10" t="s">
        <v>155</v>
      </c>
      <c r="D63" s="10" t="s">
        <v>25</v>
      </c>
      <c r="E63" s="10" t="s">
        <v>67</v>
      </c>
      <c r="F63" s="10" t="s">
        <v>66</v>
      </c>
      <c r="G63" s="13">
        <v>5000</v>
      </c>
      <c r="H63" s="13">
        <v>1000</v>
      </c>
      <c r="I63" s="13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156</v>
      </c>
      <c r="B64" s="10" t="s">
        <v>157</v>
      </c>
      <c r="C64" s="10" t="s">
        <v>155</v>
      </c>
      <c r="D64" s="10" t="s">
        <v>25</v>
      </c>
      <c r="E64" s="10" t="s">
        <v>71</v>
      </c>
      <c r="F64" s="10" t="s">
        <v>70</v>
      </c>
      <c r="G64" s="13">
        <v>20000</v>
      </c>
      <c r="H64" s="13">
        <v>20000</v>
      </c>
      <c r="I64" s="13">
        <v>4790</v>
      </c>
      <c r="J64" s="5"/>
      <c r="K64" s="5"/>
      <c r="L64" s="5"/>
      <c r="M64" s="8" t="s">
        <v>17</v>
      </c>
      <c r="N64" s="7">
        <f>IF(G64&gt;0,I64/G64,0)</f>
        <v>0.23949999999999999</v>
      </c>
      <c r="O64" s="7">
        <f>IF(H64&gt;0,I64/H64,0)</f>
        <v>0.23949999999999999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72</v>
      </c>
      <c r="B65" s="10" t="s">
        <v>73</v>
      </c>
      <c r="C65" s="10" t="s">
        <v>155</v>
      </c>
      <c r="D65" s="10" t="s">
        <v>25</v>
      </c>
      <c r="E65" s="10" t="s">
        <v>71</v>
      </c>
      <c r="F65" s="10" t="s">
        <v>70</v>
      </c>
      <c r="G65" s="13">
        <v>0</v>
      </c>
      <c r="H65" s="13">
        <v>15000</v>
      </c>
      <c r="I65" s="13">
        <v>14560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0.97066666666666668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76</v>
      </c>
      <c r="B66" s="10" t="s">
        <v>77</v>
      </c>
      <c r="C66" s="10" t="s">
        <v>155</v>
      </c>
      <c r="D66" s="10" t="s">
        <v>25</v>
      </c>
      <c r="E66" s="10" t="s">
        <v>71</v>
      </c>
      <c r="F66" s="10" t="s">
        <v>70</v>
      </c>
      <c r="G66" s="13">
        <v>0</v>
      </c>
      <c r="H66" s="13">
        <v>15000</v>
      </c>
      <c r="I66" s="13">
        <v>14560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0.97066666666666668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90</v>
      </c>
      <c r="B67" s="10" t="s">
        <v>91</v>
      </c>
      <c r="C67" s="10" t="s">
        <v>155</v>
      </c>
      <c r="D67" s="10" t="s">
        <v>25</v>
      </c>
      <c r="E67" s="10" t="s">
        <v>93</v>
      </c>
      <c r="F67" s="10" t="s">
        <v>92</v>
      </c>
      <c r="G67" s="13">
        <v>4000</v>
      </c>
      <c r="H67" s="13">
        <v>4000</v>
      </c>
      <c r="I67" s="13">
        <v>0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108</v>
      </c>
      <c r="B68" s="10" t="s">
        <v>109</v>
      </c>
      <c r="C68" s="10" t="s">
        <v>155</v>
      </c>
      <c r="D68" s="10" t="s">
        <v>25</v>
      </c>
      <c r="E68" s="10" t="s">
        <v>111</v>
      </c>
      <c r="F68" s="10" t="s">
        <v>110</v>
      </c>
      <c r="G68" s="13">
        <v>18921.57</v>
      </c>
      <c r="H68" s="13">
        <v>4421.57</v>
      </c>
      <c r="I68" s="13">
        <v>4350</v>
      </c>
      <c r="J68" s="5"/>
      <c r="K68" s="5"/>
      <c r="L68" s="5"/>
      <c r="M68" s="8" t="s">
        <v>17</v>
      </c>
      <c r="N68" s="7">
        <f>IF(G68&gt;0,I68/G68,0)</f>
        <v>0.22989635638057518</v>
      </c>
      <c r="O68" s="7">
        <f>IF(H68&gt;0,I68/H68,0)</f>
        <v>0.98381344183174757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158</v>
      </c>
      <c r="B69" s="10" t="s">
        <v>159</v>
      </c>
      <c r="C69" s="10" t="s">
        <v>160</v>
      </c>
      <c r="D69" s="10" t="s">
        <v>25</v>
      </c>
      <c r="E69" s="10" t="s">
        <v>162</v>
      </c>
      <c r="F69" s="10" t="s">
        <v>161</v>
      </c>
      <c r="G69" s="13">
        <v>20000</v>
      </c>
      <c r="H69" s="13">
        <v>20000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78</v>
      </c>
      <c r="B70" s="10" t="s">
        <v>79</v>
      </c>
      <c r="C70" s="10" t="s">
        <v>160</v>
      </c>
      <c r="D70" s="10" t="s">
        <v>25</v>
      </c>
      <c r="E70" s="10" t="s">
        <v>81</v>
      </c>
      <c r="F70" s="10" t="s">
        <v>80</v>
      </c>
      <c r="G70" s="13">
        <v>0</v>
      </c>
      <c r="H70" s="13">
        <v>0</v>
      </c>
      <c r="I70" s="13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86</v>
      </c>
      <c r="B71" s="10" t="s">
        <v>87</v>
      </c>
      <c r="C71" s="10" t="s">
        <v>163</v>
      </c>
      <c r="D71" s="10" t="s">
        <v>25</v>
      </c>
      <c r="E71" s="10" t="s">
        <v>89</v>
      </c>
      <c r="F71" s="10" t="s">
        <v>88</v>
      </c>
      <c r="G71" s="13">
        <v>0</v>
      </c>
      <c r="H71" s="13">
        <v>9000</v>
      </c>
      <c r="I71" s="13">
        <v>8505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0.94499999999999995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164</v>
      </c>
      <c r="B72" s="10" t="s">
        <v>87</v>
      </c>
      <c r="C72" s="10" t="s">
        <v>165</v>
      </c>
      <c r="D72" s="10" t="s">
        <v>25</v>
      </c>
      <c r="E72" s="10" t="s">
        <v>89</v>
      </c>
      <c r="F72" s="10" t="s">
        <v>88</v>
      </c>
      <c r="G72" s="13">
        <v>50000</v>
      </c>
      <c r="H72" s="13">
        <v>50000</v>
      </c>
      <c r="I72" s="13">
        <v>49880</v>
      </c>
      <c r="J72" s="5"/>
      <c r="K72" s="5"/>
      <c r="L72" s="5"/>
      <c r="M72" s="8" t="s">
        <v>17</v>
      </c>
      <c r="N72" s="7">
        <f>IF(G72&gt;0,I72/G72,0)</f>
        <v>0.99760000000000004</v>
      </c>
      <c r="O72" s="7">
        <f>IF(H72&gt;0,I72/H72,0)</f>
        <v>0.99760000000000004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166</v>
      </c>
      <c r="B73" s="10" t="s">
        <v>167</v>
      </c>
      <c r="C73" s="10" t="s">
        <v>168</v>
      </c>
      <c r="D73" s="10" t="s">
        <v>25</v>
      </c>
      <c r="E73" s="10" t="s">
        <v>170</v>
      </c>
      <c r="F73" s="10" t="s">
        <v>169</v>
      </c>
      <c r="G73" s="13">
        <v>0</v>
      </c>
      <c r="H73" s="13">
        <v>4594446.8</v>
      </c>
      <c r="I73" s="13">
        <v>4594446.8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1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78</v>
      </c>
      <c r="B74" s="10" t="s">
        <v>79</v>
      </c>
      <c r="C74" s="10" t="s">
        <v>168</v>
      </c>
      <c r="D74" s="10" t="s">
        <v>25</v>
      </c>
      <c r="E74" s="10" t="s">
        <v>81</v>
      </c>
      <c r="F74" s="10" t="s">
        <v>80</v>
      </c>
      <c r="G74" s="13">
        <v>0</v>
      </c>
      <c r="H74" s="13">
        <v>3411597.12</v>
      </c>
      <c r="I74" s="13">
        <v>3411597.12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1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164</v>
      </c>
      <c r="B75" s="10" t="s">
        <v>79</v>
      </c>
      <c r="C75" s="10" t="s">
        <v>171</v>
      </c>
      <c r="D75" s="10" t="s">
        <v>25</v>
      </c>
      <c r="E75" s="10" t="s">
        <v>81</v>
      </c>
      <c r="F75" s="10" t="s">
        <v>80</v>
      </c>
      <c r="G75" s="13">
        <v>0</v>
      </c>
      <c r="H75" s="13">
        <v>517998</v>
      </c>
      <c r="I75" s="13">
        <v>517998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1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120</v>
      </c>
      <c r="B76" s="10" t="s">
        <v>121</v>
      </c>
      <c r="C76" s="10" t="s">
        <v>171</v>
      </c>
      <c r="D76" s="10" t="s">
        <v>25</v>
      </c>
      <c r="E76" s="10" t="s">
        <v>123</v>
      </c>
      <c r="F76" s="10" t="s">
        <v>122</v>
      </c>
      <c r="G76" s="13">
        <v>45000</v>
      </c>
      <c r="H76" s="13">
        <v>45000</v>
      </c>
      <c r="I76" s="13">
        <v>34490</v>
      </c>
      <c r="J76" s="5"/>
      <c r="K76" s="5"/>
      <c r="L76" s="5"/>
      <c r="M76" s="8" t="s">
        <v>17</v>
      </c>
      <c r="N76" s="7">
        <f>IF(G76&gt;0,I76/G76,0)</f>
        <v>0.76644444444444448</v>
      </c>
      <c r="O76" s="7">
        <f>IF(H76&gt;0,I76/H76,0)</f>
        <v>0.76644444444444448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72</v>
      </c>
      <c r="B77" s="10" t="s">
        <v>73</v>
      </c>
      <c r="C77" s="10" t="s">
        <v>172</v>
      </c>
      <c r="D77" s="10" t="s">
        <v>25</v>
      </c>
      <c r="E77" s="10" t="s">
        <v>71</v>
      </c>
      <c r="F77" s="10" t="s">
        <v>70</v>
      </c>
      <c r="G77" s="13">
        <v>100000</v>
      </c>
      <c r="H77" s="13">
        <v>0</v>
      </c>
      <c r="I77" s="13">
        <v>0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173</v>
      </c>
      <c r="B78" s="10" t="s">
        <v>174</v>
      </c>
      <c r="C78" s="10" t="s">
        <v>175</v>
      </c>
      <c r="D78" s="10" t="s">
        <v>25</v>
      </c>
      <c r="E78" s="10" t="s">
        <v>71</v>
      </c>
      <c r="F78" s="10" t="s">
        <v>70</v>
      </c>
      <c r="G78" s="13">
        <v>0</v>
      </c>
      <c r="H78" s="13">
        <v>16000</v>
      </c>
      <c r="I78" s="13">
        <v>15650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0.97812500000000002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166</v>
      </c>
      <c r="B79" s="10" t="s">
        <v>167</v>
      </c>
      <c r="C79" s="10" t="s">
        <v>176</v>
      </c>
      <c r="D79" s="10" t="s">
        <v>25</v>
      </c>
      <c r="E79" s="10" t="s">
        <v>170</v>
      </c>
      <c r="F79" s="10" t="s">
        <v>169</v>
      </c>
      <c r="G79" s="13">
        <v>40000</v>
      </c>
      <c r="H79" s="13">
        <v>40000</v>
      </c>
      <c r="I79" s="13">
        <v>0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149</v>
      </c>
      <c r="B80" s="10" t="s">
        <v>150</v>
      </c>
      <c r="C80" s="10" t="s">
        <v>176</v>
      </c>
      <c r="D80" s="10" t="s">
        <v>25</v>
      </c>
      <c r="E80" s="10" t="s">
        <v>81</v>
      </c>
      <c r="F80" s="10" t="s">
        <v>80</v>
      </c>
      <c r="G80" s="13">
        <v>20000</v>
      </c>
      <c r="H80" s="13">
        <v>43000</v>
      </c>
      <c r="I80" s="13">
        <v>20350</v>
      </c>
      <c r="J80" s="5"/>
      <c r="K80" s="5"/>
      <c r="L80" s="5"/>
      <c r="M80" s="8" t="s">
        <v>17</v>
      </c>
      <c r="N80" s="7">
        <f>IF(G80&gt;0,I80/G80,0)</f>
        <v>1.0175000000000001</v>
      </c>
      <c r="O80" s="7">
        <f>IF(H80&gt;0,I80/H80,0)</f>
        <v>0.47325581395348837</v>
      </c>
      <c r="P80" s="6">
        <f>IF(J80=0,0,L80/J80)</f>
        <v>0</v>
      </c>
      <c r="Q80" s="6">
        <f>IF(L80=0,0,L80/K80)</f>
        <v>0</v>
      </c>
    </row>
    <row r="81" spans="1:17" x14ac:dyDescent="0.25">
      <c r="A81" s="10" t="s">
        <v>177</v>
      </c>
      <c r="B81" s="10" t="s">
        <v>178</v>
      </c>
      <c r="C81" s="10" t="s">
        <v>176</v>
      </c>
      <c r="D81" s="10" t="s">
        <v>25</v>
      </c>
      <c r="E81" s="10" t="s">
        <v>103</v>
      </c>
      <c r="F81" s="10" t="s">
        <v>102</v>
      </c>
      <c r="G81" s="13">
        <v>0</v>
      </c>
      <c r="H81" s="13">
        <v>135000</v>
      </c>
      <c r="I81" s="13">
        <v>41910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0.31044444444444447</v>
      </c>
      <c r="P81" s="6">
        <f>IF(J81=0,0,L81/J81)</f>
        <v>0</v>
      </c>
      <c r="Q81" s="6">
        <f>IF(L81=0,0,L81/K81)</f>
        <v>0</v>
      </c>
    </row>
    <row r="82" spans="1:17" x14ac:dyDescent="0.25">
      <c r="A82" s="10" t="s">
        <v>158</v>
      </c>
      <c r="B82" s="10" t="s">
        <v>159</v>
      </c>
      <c r="C82" s="10" t="s">
        <v>179</v>
      </c>
      <c r="D82" s="10" t="s">
        <v>25</v>
      </c>
      <c r="E82" s="10" t="s">
        <v>162</v>
      </c>
      <c r="F82" s="10" t="s">
        <v>161</v>
      </c>
      <c r="G82" s="13">
        <v>20000</v>
      </c>
      <c r="H82" s="13">
        <v>20000</v>
      </c>
      <c r="I82" s="13">
        <v>18200</v>
      </c>
      <c r="J82" s="5"/>
      <c r="K82" s="5"/>
      <c r="L82" s="5"/>
      <c r="M82" s="8" t="s">
        <v>17</v>
      </c>
      <c r="N82" s="7">
        <f>IF(G82&gt;0,I82/G82,0)</f>
        <v>0.91</v>
      </c>
      <c r="O82" s="7">
        <f>IF(H82&gt;0,I82/H82,0)</f>
        <v>0.91</v>
      </c>
      <c r="P82" s="6">
        <f>IF(J82=0,0,L82/J82)</f>
        <v>0</v>
      </c>
      <c r="Q82" s="6">
        <f>IF(L82=0,0,L82/K82)</f>
        <v>0</v>
      </c>
    </row>
    <row r="83" spans="1:17" x14ac:dyDescent="0.25">
      <c r="A83" s="10" t="s">
        <v>133</v>
      </c>
      <c r="B83" s="10" t="s">
        <v>134</v>
      </c>
      <c r="C83" s="10" t="s">
        <v>179</v>
      </c>
      <c r="D83" s="10" t="s">
        <v>25</v>
      </c>
      <c r="E83" s="10" t="s">
        <v>136</v>
      </c>
      <c r="F83" s="10" t="s">
        <v>135</v>
      </c>
      <c r="G83" s="13">
        <v>30000</v>
      </c>
      <c r="H83" s="13">
        <v>680000</v>
      </c>
      <c r="I83" s="13">
        <v>18200</v>
      </c>
      <c r="J83" s="5"/>
      <c r="K83" s="5"/>
      <c r="L83" s="5"/>
      <c r="M83" s="8" t="s">
        <v>17</v>
      </c>
      <c r="N83" s="7">
        <f>IF(G83&gt;0,I83/G83,0)</f>
        <v>0.60666666666666669</v>
      </c>
      <c r="O83" s="7">
        <f>IF(H83&gt;0,I83/H83,0)</f>
        <v>2.676470588235294E-2</v>
      </c>
      <c r="P83" s="6">
        <f>IF(J83=0,0,L83/J83)</f>
        <v>0</v>
      </c>
      <c r="Q83" s="6">
        <f>IF(L83=0,0,L83/K83)</f>
        <v>0</v>
      </c>
    </row>
    <row r="84" spans="1:17" x14ac:dyDescent="0.25">
      <c r="A84" s="10" t="s">
        <v>56</v>
      </c>
      <c r="B84" s="10" t="s">
        <v>57</v>
      </c>
      <c r="C84" s="10" t="s">
        <v>179</v>
      </c>
      <c r="D84" s="10" t="s">
        <v>25</v>
      </c>
      <c r="E84" s="10" t="s">
        <v>59</v>
      </c>
      <c r="F84" s="10" t="s">
        <v>58</v>
      </c>
      <c r="G84" s="13">
        <v>80000</v>
      </c>
      <c r="H84" s="13">
        <v>80000</v>
      </c>
      <c r="I84" s="13">
        <v>52550</v>
      </c>
      <c r="J84" s="5"/>
      <c r="K84" s="5"/>
      <c r="L84" s="5"/>
      <c r="M84" s="8" t="s">
        <v>17</v>
      </c>
      <c r="N84" s="7">
        <f>IF(G84&gt;0,I84/G84,0)</f>
        <v>0.65687499999999999</v>
      </c>
      <c r="O84" s="7">
        <f>IF(H84&gt;0,I84/H84,0)</f>
        <v>0.65687499999999999</v>
      </c>
      <c r="P84" s="6">
        <f>IF(J84=0,0,L84/J84)</f>
        <v>0</v>
      </c>
      <c r="Q84" s="6">
        <f>IF(L84=0,0,L84/K84)</f>
        <v>0</v>
      </c>
    </row>
    <row r="85" spans="1:17" x14ac:dyDescent="0.25">
      <c r="A85" s="10" t="s">
        <v>68</v>
      </c>
      <c r="B85" s="10" t="s">
        <v>69</v>
      </c>
      <c r="C85" s="10" t="s">
        <v>179</v>
      </c>
      <c r="D85" s="10" t="s">
        <v>25</v>
      </c>
      <c r="E85" s="10" t="s">
        <v>71</v>
      </c>
      <c r="F85" s="10" t="s">
        <v>70</v>
      </c>
      <c r="G85" s="13">
        <v>5000</v>
      </c>
      <c r="H85" s="13">
        <v>0</v>
      </c>
      <c r="I85" s="13">
        <v>0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0</v>
      </c>
      <c r="P85" s="6">
        <f>IF(J85=0,0,L85/J85)</f>
        <v>0</v>
      </c>
      <c r="Q85" s="6">
        <f>IF(L85=0,0,L85/K85)</f>
        <v>0</v>
      </c>
    </row>
    <row r="86" spans="1:17" x14ac:dyDescent="0.25">
      <c r="A86" s="10" t="s">
        <v>86</v>
      </c>
      <c r="B86" s="10" t="s">
        <v>87</v>
      </c>
      <c r="C86" s="10" t="s">
        <v>179</v>
      </c>
      <c r="D86" s="10" t="s">
        <v>25</v>
      </c>
      <c r="E86" s="10" t="s">
        <v>89</v>
      </c>
      <c r="F86" s="10" t="s">
        <v>88</v>
      </c>
      <c r="G86" s="13">
        <v>84000</v>
      </c>
      <c r="H86" s="13">
        <v>34000</v>
      </c>
      <c r="I86" s="13">
        <v>24089.99</v>
      </c>
      <c r="J86" s="5"/>
      <c r="K86" s="5"/>
      <c r="L86" s="5"/>
      <c r="M86" s="8" t="s">
        <v>17</v>
      </c>
      <c r="N86" s="7">
        <f>IF(G86&gt;0,I86/G86,0)</f>
        <v>0.28678559523809527</v>
      </c>
      <c r="O86" s="7">
        <f>IF(H86&gt;0,I86/H86,0)</f>
        <v>0.70852911764705884</v>
      </c>
      <c r="P86" s="6">
        <f>IF(J86=0,0,L86/J86)</f>
        <v>0</v>
      </c>
      <c r="Q86" s="6">
        <f>IF(L86=0,0,L86/K86)</f>
        <v>0</v>
      </c>
    </row>
    <row r="87" spans="1:17" x14ac:dyDescent="0.25">
      <c r="A87" s="10" t="s">
        <v>173</v>
      </c>
      <c r="B87" s="10" t="s">
        <v>174</v>
      </c>
      <c r="C87" s="10" t="s">
        <v>180</v>
      </c>
      <c r="D87" s="10" t="s">
        <v>25</v>
      </c>
      <c r="E87" s="10" t="s">
        <v>71</v>
      </c>
      <c r="F87" s="10" t="s">
        <v>70</v>
      </c>
      <c r="G87" s="13">
        <v>5000</v>
      </c>
      <c r="H87" s="13">
        <v>0</v>
      </c>
      <c r="I87" s="13">
        <v>0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0</v>
      </c>
      <c r="P87" s="6">
        <f>IF(J87=0,0,L87/J87)</f>
        <v>0</v>
      </c>
      <c r="Q87" s="6">
        <f>IF(L87=0,0,L87/K87)</f>
        <v>0</v>
      </c>
    </row>
    <row r="88" spans="1:17" x14ac:dyDescent="0.25">
      <c r="A88" s="10" t="s">
        <v>181</v>
      </c>
      <c r="B88" s="10" t="s">
        <v>182</v>
      </c>
      <c r="C88" s="10" t="s">
        <v>180</v>
      </c>
      <c r="D88" s="10" t="s">
        <v>25</v>
      </c>
      <c r="E88" s="10" t="s">
        <v>71</v>
      </c>
      <c r="F88" s="10" t="s">
        <v>70</v>
      </c>
      <c r="G88" s="13">
        <v>10000</v>
      </c>
      <c r="H88" s="13">
        <v>0</v>
      </c>
      <c r="I88" s="13">
        <v>0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0</v>
      </c>
      <c r="P88" s="6">
        <f>IF(J88=0,0,L88/J88)</f>
        <v>0</v>
      </c>
      <c r="Q88" s="6">
        <f>IF(L88=0,0,L88/K88)</f>
        <v>0</v>
      </c>
    </row>
    <row r="89" spans="1:17" x14ac:dyDescent="0.25">
      <c r="A89" s="10" t="s">
        <v>74</v>
      </c>
      <c r="B89" s="10" t="s">
        <v>75</v>
      </c>
      <c r="C89" s="10" t="s">
        <v>180</v>
      </c>
      <c r="D89" s="10" t="s">
        <v>25</v>
      </c>
      <c r="E89" s="10" t="s">
        <v>71</v>
      </c>
      <c r="F89" s="10" t="s">
        <v>70</v>
      </c>
      <c r="G89" s="13">
        <v>182000</v>
      </c>
      <c r="H89" s="13">
        <v>212000</v>
      </c>
      <c r="I89" s="13">
        <v>189145.18</v>
      </c>
      <c r="J89" s="5"/>
      <c r="K89" s="5"/>
      <c r="L89" s="5"/>
      <c r="M89" s="8" t="s">
        <v>17</v>
      </c>
      <c r="N89" s="7">
        <f>IF(G89&gt;0,I89/G89,0)</f>
        <v>1.0392592307692308</v>
      </c>
      <c r="O89" s="7">
        <f>IF(H89&gt;0,I89/H89,0)</f>
        <v>0.89219424528301883</v>
      </c>
      <c r="P89" s="6">
        <f>IF(J89=0,0,L89/J89)</f>
        <v>0</v>
      </c>
      <c r="Q89" s="6">
        <f>IF(L89=0,0,L89/K89)</f>
        <v>0</v>
      </c>
    </row>
    <row r="90" spans="1:17" x14ac:dyDescent="0.25">
      <c r="A90" s="10" t="s">
        <v>82</v>
      </c>
      <c r="B90" s="10" t="s">
        <v>83</v>
      </c>
      <c r="C90" s="10" t="s">
        <v>180</v>
      </c>
      <c r="D90" s="10" t="s">
        <v>25</v>
      </c>
      <c r="E90" s="10" t="s">
        <v>85</v>
      </c>
      <c r="F90" s="10" t="s">
        <v>84</v>
      </c>
      <c r="G90" s="13">
        <v>0</v>
      </c>
      <c r="H90" s="13">
        <v>7000</v>
      </c>
      <c r="I90" s="13">
        <v>7000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1</v>
      </c>
      <c r="P90" s="6">
        <f>IF(J90=0,0,L90/J90)</f>
        <v>0</v>
      </c>
      <c r="Q90" s="6">
        <f>IF(L90=0,0,L90/K90)</f>
        <v>0</v>
      </c>
    </row>
    <row r="91" spans="1:17" x14ac:dyDescent="0.25">
      <c r="A91" s="10" t="s">
        <v>177</v>
      </c>
      <c r="B91" s="10" t="s">
        <v>178</v>
      </c>
      <c r="C91" s="10" t="s">
        <v>180</v>
      </c>
      <c r="D91" s="10" t="s">
        <v>25</v>
      </c>
      <c r="E91" s="10" t="s">
        <v>103</v>
      </c>
      <c r="F91" s="10" t="s">
        <v>102</v>
      </c>
      <c r="G91" s="13">
        <v>20000</v>
      </c>
      <c r="H91" s="13">
        <v>20000</v>
      </c>
      <c r="I91" s="13">
        <v>6430.98</v>
      </c>
      <c r="J91" s="5"/>
      <c r="K91" s="5"/>
      <c r="L91" s="5"/>
      <c r="M91" s="8" t="s">
        <v>17</v>
      </c>
      <c r="N91" s="7">
        <f>IF(G91&gt;0,I91/G91,0)</f>
        <v>0.32154899999999997</v>
      </c>
      <c r="O91" s="7">
        <f>IF(H91&gt;0,I91/H91,0)</f>
        <v>0.32154899999999997</v>
      </c>
      <c r="P91" s="6">
        <f>IF(J91=0,0,L91/J91)</f>
        <v>0</v>
      </c>
      <c r="Q91" s="6">
        <f>IF(L91=0,0,L91/K91)</f>
        <v>0</v>
      </c>
    </row>
    <row r="92" spans="1:17" x14ac:dyDescent="0.25">
      <c r="A92" s="10" t="s">
        <v>112</v>
      </c>
      <c r="B92" s="10" t="s">
        <v>113</v>
      </c>
      <c r="C92" s="10" t="s">
        <v>180</v>
      </c>
      <c r="D92" s="10" t="s">
        <v>25</v>
      </c>
      <c r="E92" s="10" t="s">
        <v>115</v>
      </c>
      <c r="F92" s="10" t="s">
        <v>114</v>
      </c>
      <c r="G92" s="13">
        <v>120000</v>
      </c>
      <c r="H92" s="13">
        <v>70000</v>
      </c>
      <c r="I92" s="13">
        <v>16710</v>
      </c>
      <c r="J92" s="5"/>
      <c r="K92" s="5"/>
      <c r="L92" s="5"/>
      <c r="M92" s="8" t="s">
        <v>17</v>
      </c>
      <c r="N92" s="7">
        <f>IF(G92&gt;0,I92/G92,0)</f>
        <v>0.13925000000000001</v>
      </c>
      <c r="O92" s="7">
        <f>IF(H92&gt;0,I92/H92,0)</f>
        <v>0.23871428571428571</v>
      </c>
      <c r="P92" s="6">
        <f>IF(J92=0,0,L92/J92)</f>
        <v>0</v>
      </c>
      <c r="Q92" s="6">
        <f>IF(L92=0,0,L92/K92)</f>
        <v>0</v>
      </c>
    </row>
    <row r="93" spans="1:17" x14ac:dyDescent="0.25">
      <c r="A93" s="10" t="s">
        <v>72</v>
      </c>
      <c r="B93" s="10" t="s">
        <v>73</v>
      </c>
      <c r="C93" s="10" t="s">
        <v>183</v>
      </c>
      <c r="D93" s="10" t="s">
        <v>25</v>
      </c>
      <c r="E93" s="10" t="s">
        <v>71</v>
      </c>
      <c r="F93" s="10" t="s">
        <v>70</v>
      </c>
      <c r="G93" s="13">
        <v>70000</v>
      </c>
      <c r="H93" s="13">
        <v>0</v>
      </c>
      <c r="I93" s="13">
        <v>0</v>
      </c>
      <c r="J93" s="5"/>
      <c r="K93" s="5"/>
      <c r="L93" s="5"/>
      <c r="M93" s="8" t="s">
        <v>17</v>
      </c>
      <c r="N93" s="7">
        <f>IF(G93&gt;0,I93/G93,0)</f>
        <v>0</v>
      </c>
      <c r="O93" s="7">
        <f>IF(H93&gt;0,I93/H93,0)</f>
        <v>0</v>
      </c>
      <c r="P93" s="6">
        <f>IF(J93=0,0,L93/J93)</f>
        <v>0</v>
      </c>
      <c r="Q93" s="6">
        <f>IF(L93=0,0,L93/K93)</f>
        <v>0</v>
      </c>
    </row>
    <row r="94" spans="1:17" x14ac:dyDescent="0.25">
      <c r="A94" s="10" t="s">
        <v>86</v>
      </c>
      <c r="B94" s="10" t="s">
        <v>87</v>
      </c>
      <c r="C94" s="10" t="s">
        <v>183</v>
      </c>
      <c r="D94" s="10" t="s">
        <v>25</v>
      </c>
      <c r="E94" s="10" t="s">
        <v>89</v>
      </c>
      <c r="F94" s="10" t="s">
        <v>88</v>
      </c>
      <c r="G94" s="13">
        <v>10000</v>
      </c>
      <c r="H94" s="13">
        <v>10000</v>
      </c>
      <c r="I94" s="13">
        <v>8862.4</v>
      </c>
      <c r="J94" s="5"/>
      <c r="K94" s="5"/>
      <c r="L94" s="5"/>
      <c r="M94" s="8" t="s">
        <v>17</v>
      </c>
      <c r="N94" s="7">
        <f>IF(G94&gt;0,I94/G94,0)</f>
        <v>0.88623999999999992</v>
      </c>
      <c r="O94" s="7">
        <f>IF(H94&gt;0,I94/H94,0)</f>
        <v>0.88623999999999992</v>
      </c>
      <c r="P94" s="6">
        <f>IF(J94=0,0,L94/J94)</f>
        <v>0</v>
      </c>
      <c r="Q94" s="6">
        <f>IF(L94=0,0,L94/K94)</f>
        <v>0</v>
      </c>
    </row>
    <row r="95" spans="1:17" x14ac:dyDescent="0.25">
      <c r="A95" s="10" t="s">
        <v>184</v>
      </c>
      <c r="B95" s="10" t="s">
        <v>185</v>
      </c>
      <c r="C95" s="10" t="s">
        <v>186</v>
      </c>
      <c r="D95" s="10" t="s">
        <v>187</v>
      </c>
      <c r="E95" s="10" t="s">
        <v>103</v>
      </c>
      <c r="F95" s="10" t="s">
        <v>102</v>
      </c>
      <c r="G95" s="13">
        <v>0</v>
      </c>
      <c r="H95" s="13">
        <v>684204.68</v>
      </c>
      <c r="I95" s="13">
        <v>684204.61</v>
      </c>
      <c r="J95" s="5"/>
      <c r="K95" s="5"/>
      <c r="L95" s="5"/>
      <c r="M95" s="8" t="s">
        <v>17</v>
      </c>
      <c r="N95" s="7">
        <f>IF(G95&gt;0,I95/G95,0)</f>
        <v>0</v>
      </c>
      <c r="O95" s="7">
        <f>IF(H95&gt;0,I95/H95,0)</f>
        <v>0.99999989769143338</v>
      </c>
      <c r="P95" s="6">
        <f>IF(J95=0,0,L95/J95)</f>
        <v>0</v>
      </c>
      <c r="Q95" s="6">
        <f>IF(L95=0,0,L95/K95)</f>
        <v>0</v>
      </c>
    </row>
    <row r="96" spans="1:17" x14ac:dyDescent="0.25">
      <c r="A96" s="10" t="s">
        <v>100</v>
      </c>
      <c r="B96" s="10" t="s">
        <v>101</v>
      </c>
      <c r="C96" s="10" t="s">
        <v>188</v>
      </c>
      <c r="D96" s="10" t="s">
        <v>187</v>
      </c>
      <c r="E96" s="10" t="s">
        <v>103</v>
      </c>
      <c r="F96" s="10" t="s">
        <v>102</v>
      </c>
      <c r="G96" s="13">
        <v>26424155.93</v>
      </c>
      <c r="H96" s="13">
        <v>184246.09</v>
      </c>
      <c r="I96" s="13">
        <v>0</v>
      </c>
      <c r="J96" s="5"/>
      <c r="K96" s="5"/>
      <c r="L96" s="5"/>
      <c r="M96" s="8" t="s">
        <v>17</v>
      </c>
      <c r="N96" s="7">
        <f>IF(G96&gt;0,I96/G96,0)</f>
        <v>0</v>
      </c>
      <c r="O96" s="7">
        <f>IF(H96&gt;0,I96/H96,0)</f>
        <v>0</v>
      </c>
      <c r="P96" s="6">
        <f>IF(J96=0,0,L96/J96)</f>
        <v>0</v>
      </c>
      <c r="Q96" s="6">
        <f>IF(L96=0,0,L96/K96)</f>
        <v>0</v>
      </c>
    </row>
    <row r="97" spans="1:18" x14ac:dyDescent="0.25">
      <c r="A97" s="10" t="s">
        <v>189</v>
      </c>
      <c r="B97" s="10" t="s">
        <v>190</v>
      </c>
      <c r="C97" s="10" t="s">
        <v>188</v>
      </c>
      <c r="D97" s="10" t="s">
        <v>187</v>
      </c>
      <c r="E97" s="10" t="s">
        <v>103</v>
      </c>
      <c r="F97" s="10" t="s">
        <v>102</v>
      </c>
      <c r="G97" s="13">
        <v>0</v>
      </c>
      <c r="H97" s="13">
        <v>3200000</v>
      </c>
      <c r="I97" s="13">
        <v>500101.86</v>
      </c>
      <c r="J97" s="5"/>
      <c r="K97" s="5"/>
      <c r="L97" s="5"/>
      <c r="M97" s="8" t="s">
        <v>17</v>
      </c>
      <c r="N97" s="7">
        <f>IF(G97&gt;0,I97/G97,0)</f>
        <v>0</v>
      </c>
      <c r="O97" s="7">
        <f>IF(H97&gt;0,I97/H97,0)</f>
        <v>0.15628183125</v>
      </c>
      <c r="P97" s="6">
        <f>IF(J97=0,0,L97/J97)</f>
        <v>0</v>
      </c>
      <c r="Q97" s="6">
        <f>IF(L97=0,0,L97/K97)</f>
        <v>0</v>
      </c>
    </row>
    <row r="98" spans="1:18" x14ac:dyDescent="0.25">
      <c r="A98" s="10" t="s">
        <v>191</v>
      </c>
      <c r="B98" s="10" t="s">
        <v>192</v>
      </c>
      <c r="C98" s="10" t="s">
        <v>188</v>
      </c>
      <c r="D98" s="10" t="s">
        <v>187</v>
      </c>
      <c r="E98" s="10" t="s">
        <v>103</v>
      </c>
      <c r="F98" s="10" t="s">
        <v>102</v>
      </c>
      <c r="G98" s="13">
        <v>0</v>
      </c>
      <c r="H98" s="13">
        <v>15192978.92</v>
      </c>
      <c r="I98" s="13">
        <v>5023641.7</v>
      </c>
      <c r="J98" s="5"/>
      <c r="K98" s="5"/>
      <c r="L98" s="5"/>
      <c r="M98" s="8" t="s">
        <v>17</v>
      </c>
      <c r="N98" s="7">
        <f>IF(G98&gt;0,I98/G98,0)</f>
        <v>0</v>
      </c>
      <c r="O98" s="7">
        <f>IF(H98&gt;0,I98/H98,0)</f>
        <v>0.33065547753685687</v>
      </c>
      <c r="P98" s="6">
        <f>IF(J98=0,0,L98/J98)</f>
        <v>0</v>
      </c>
      <c r="Q98" s="6">
        <f>IF(L98=0,0,L98/K98)</f>
        <v>0</v>
      </c>
    </row>
    <row r="99" spans="1:18" x14ac:dyDescent="0.25">
      <c r="A99" s="10" t="s">
        <v>184</v>
      </c>
      <c r="B99" s="10" t="s">
        <v>185</v>
      </c>
      <c r="C99" s="10" t="s">
        <v>188</v>
      </c>
      <c r="D99" s="10" t="s">
        <v>187</v>
      </c>
      <c r="E99" s="10" t="s">
        <v>103</v>
      </c>
      <c r="F99" s="10" t="s">
        <v>102</v>
      </c>
      <c r="G99" s="13">
        <v>0</v>
      </c>
      <c r="H99" s="13">
        <v>47843313.200000003</v>
      </c>
      <c r="I99" s="13">
        <v>34378458.590000004</v>
      </c>
      <c r="J99" s="5"/>
      <c r="K99" s="5"/>
      <c r="L99" s="5"/>
      <c r="M99" s="8" t="s">
        <v>17</v>
      </c>
      <c r="N99" s="7">
        <f>IF(G99&gt;0,I99/G99,0)</f>
        <v>0</v>
      </c>
      <c r="O99" s="7">
        <f>IF(H99&gt;0,I99/H99,0)</f>
        <v>0.71856350011311509</v>
      </c>
      <c r="P99" s="6">
        <f>IF(J99=0,0,L99/J99)</f>
        <v>0</v>
      </c>
      <c r="Q99" s="6">
        <f>IF(L99=0,0,L99/K99)</f>
        <v>0</v>
      </c>
    </row>
    <row r="100" spans="1:18" x14ac:dyDescent="0.25">
      <c r="A100" s="10" t="s">
        <v>193</v>
      </c>
      <c r="B100" s="10" t="s">
        <v>194</v>
      </c>
      <c r="C100" s="10" t="s">
        <v>188</v>
      </c>
      <c r="D100" s="10" t="s">
        <v>187</v>
      </c>
      <c r="E100" s="10" t="s">
        <v>103</v>
      </c>
      <c r="F100" s="10" t="s">
        <v>102</v>
      </c>
      <c r="G100" s="13">
        <v>0</v>
      </c>
      <c r="H100" s="13">
        <v>4393098.01</v>
      </c>
      <c r="I100" s="13">
        <v>4261261.1500000004</v>
      </c>
      <c r="J100" s="5"/>
      <c r="K100" s="5"/>
      <c r="L100" s="5"/>
      <c r="M100" s="8" t="s">
        <v>17</v>
      </c>
      <c r="N100" s="7">
        <f>IF(G100&gt;0,I100/G100,0)</f>
        <v>0</v>
      </c>
      <c r="O100" s="7">
        <f>IF(H100&gt;0,I100/H100,0)</f>
        <v>0.96999000256768697</v>
      </c>
      <c r="P100" s="6">
        <f>IF(J100=0,0,L100/J100)</f>
        <v>0</v>
      </c>
      <c r="Q100" s="6">
        <f>IF(L100=0,0,L100/K100)</f>
        <v>0</v>
      </c>
    </row>
    <row r="101" spans="1:18" x14ac:dyDescent="0.25">
      <c r="A101" s="10" t="s">
        <v>195</v>
      </c>
      <c r="B101" s="10" t="s">
        <v>196</v>
      </c>
      <c r="C101" s="10" t="s">
        <v>197</v>
      </c>
      <c r="D101" s="10" t="s">
        <v>187</v>
      </c>
      <c r="E101" s="10" t="s">
        <v>103</v>
      </c>
      <c r="F101" s="10" t="s">
        <v>102</v>
      </c>
      <c r="G101" s="13">
        <v>0</v>
      </c>
      <c r="H101" s="13">
        <v>600000</v>
      </c>
      <c r="I101" s="13">
        <v>286461.43</v>
      </c>
      <c r="J101" s="5"/>
      <c r="K101" s="5"/>
      <c r="L101" s="5"/>
      <c r="M101" s="8" t="s">
        <v>17</v>
      </c>
      <c r="N101" s="7">
        <f>IF(G101&gt;0,I101/G101,0)</f>
        <v>0</v>
      </c>
      <c r="O101" s="7">
        <f>IF(H101&gt;0,I101/H101,0)</f>
        <v>0.47743571666666668</v>
      </c>
      <c r="P101" s="6">
        <f>IF(J101=0,0,L101/J101)</f>
        <v>0</v>
      </c>
      <c r="Q101" s="6">
        <f>IF(L101=0,0,L101/K101)</f>
        <v>0</v>
      </c>
    </row>
    <row r="102" spans="1:18" x14ac:dyDescent="0.25">
      <c r="G102" s="14">
        <f>SUM(G4:G101)</f>
        <v>28584645.809999999</v>
      </c>
      <c r="H102" s="14">
        <f>SUM(H4:H101)</f>
        <v>83400157.700000003</v>
      </c>
      <c r="I102" s="14">
        <f>SUM(I4:I101)</f>
        <v>55024487.740000002</v>
      </c>
      <c r="P102" s="12">
        <f t="shared" ref="P102" si="0">IF(J102=0,0,L102/J102)</f>
        <v>0</v>
      </c>
      <c r="Q102" s="12">
        <f t="shared" ref="Q102" si="1">IF(L102=0,0,L102/K102)</f>
        <v>0</v>
      </c>
      <c r="R102" s="11"/>
    </row>
    <row r="103" spans="1:18" x14ac:dyDescent="0.25">
      <c r="A103" t="s">
        <v>21</v>
      </c>
      <c r="P103" s="11"/>
      <c r="Q103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2026-01-29T21:08:49Z</dcterms:modified>
</cp:coreProperties>
</file>