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<sst xmlns="http://schemas.openxmlformats.org/spreadsheetml/2006/main" count="854" uniqueCount="598">
  <si>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</si>
  <si>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</si>
  <si>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</si>
  <si>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</si>
  <si>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</si>
  <si>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</si>
  <si>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</si>
  <si>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</si>
  <si>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</si>
  <si>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</si>
  <si>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</si>
  <si>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</si>
  <si>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</si>
  <si>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</si>
  <si>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</si>
  <si>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</si>
  <si>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</si>
  <si>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</si>
  <si>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</si>
  <si>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</si>
  <si>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</si>
  <si>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</si>
  <si>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</si>
  <si>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</si>
  <si>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</si>
  <si>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</si>
  <si>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</si>
  <si>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</si>
  <si>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</si>
  <si>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</si>
  <si>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</si>
  <si>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</si>
  <si>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</si>
  <si>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</si>
  <si>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</si>
  <si>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</si>
  <si>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</si>
  <si>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</si>
  <si>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</si>
  <si>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</si>
  <si>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</si>
  <si>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</si>
  <si>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</si>
  <si>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</si>
  <si>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</si>
  <si>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</si>
  <si>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</si>
  <si>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</si>
  <si>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</si>
  <si>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</si>
  <si>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</si>
  <si>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</si>
  <si>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</si>
  <si>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</si>
  <si>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</si>
  <si>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</si>
  <si>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</si>
  <si>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</si>
  <si>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</si>
  <si>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</si>
  <si>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</si>
  <si>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</si>
  <si>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</si>
  <si>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</si>
  <si>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</si>
  <si>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</si>
  <si>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</si>
  <si>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</si>
  <si>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</si>
  <si>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</si>
  <si>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</si>
  <si>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</si>
  <si>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</si>
  <si>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</si>
  <si>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</si>
  <si>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</si>
  <si>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</si>
  <si>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</si>
  <si>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</si>
  <si>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</si>
  <si>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</si>
  <si>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</si>
  <si>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</si>
  <si>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</si>
  <si>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</si>
  <si>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</si>
  <si>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</si>
  <si>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</si>
  <si>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</si>
  <si>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</si>
  <si>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</si>
  <si>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</si>
  <si>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</si>
  <si>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</si>
  <si>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</si>
  <si>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</si>
  <si>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</si>
  <si>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</si>
  <si>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</si>
  <si>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</si>
  <si>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</si>
  <si>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</si>
  <si>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</si>
  <si>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</si>
  <si>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</si>
  <si>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</si>
  <si>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</si>
  <si>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</si>
  <si>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</si>
  <si>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</si>
  <si>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</si>
  <si>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</si>
  <si>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</si>
  <si>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</si>
  <si>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</si>
  <si>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</si>
  <si>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</si>
  <si>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</si>
  <si>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</si>
  <si>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</si>
  <si>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</si>
  <si>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</si>
  <si>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</si>
  <si>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</si>
  <si>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</si>
  <si>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</si>
  <si>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</si>
  <si>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</si>
  <si>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</si>
  <si>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</si>
  <si>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</si>
  <si>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</si>
  <si>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</si>
  <si>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</si>
  <si>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</si>
  <si>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</si>
  <si>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</si>
  <si>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</si>
  <si>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</si>
  <si>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</si>
  <si>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</si>
  <si>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</si>
  <si>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</si>
  <si>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</si>
  <si>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</si>
  <si>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</si>
  <si>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</si>
  <si>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</si>
  <si>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</si>
  <si>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</si>
  <si>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</si>
  <si>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</si>
  <si>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</si>
  <si>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</si>
  <si>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</si>
  <si>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</si>
  <si>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</si>
  <si>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</si>
  <si>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</si>
  <si>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</si>
  <si>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</si>
  <si>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</si>
  <si>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</si>
  <si>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</si>
  <si>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</si>
  <si>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</si>
  <si>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</si>
  <si>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</si>
  <si>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</si>
  <si>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</si>
  <si>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</si>
  <si>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</si>
  <si>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</si>
  <si>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</si>
  <si>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</si>
  <si>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</si>
  <si>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</si>
  <si>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</si>
  <si>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</si>
  <si>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</si>
  <si>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</si>
  <si>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</si>
  <si>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</si>
  <si>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</si>
  <si>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</si>
  <si>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</si>
  <si>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</si>
  <si>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</si>
  <si>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</si>
  <si>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</si>
  <si>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</si>
  <si>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</si>
  <si>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</si>
  <si>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</si>
  <si>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</si>
  <si>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</si>
  <si>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</si>
  <si>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</si>
  <si>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</si>
  <si>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</si>
  <si>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</si>
  <si>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</si>
  <si>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</si>
  <si>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</si>
  <si>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</si>
  <si>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</si>
  <si>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</si>
  <si>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</si>
  <si>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</si>
  <si>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</si>
  <si>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</si>
  <si>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</si>
  <si>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</si>
  <si>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</si>
  <si>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</si>
  <si>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</si>
  <si>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</si>
  <si>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</si>
  <si>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</si>
  <si>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</si>
  <si>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</si>
  <si>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</si>
  <si>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</si>
  <si>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</si>
  <si>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</si>
  <si>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</si>
  <si>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</si>
  <si>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</si>
  <si>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</si>
  <si>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</si>
  <si>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</si>
  <si>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</si>
  <si>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</si>
  <si>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</si>
  <si>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</si>
  <si>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</si>
  <si>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</si>
  <si>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</si>
  <si>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</si>
  <si>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</si>
  <si>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</si>
  <si>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</si>
  <si>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</si>
  <si>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</si>
  <si>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</si>
  <si>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</si>
  <si>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</si>
  <si>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</si>
  <si>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</si>
  <si>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</si>
  <si>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</si>
  <si>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</si>
  <si>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</si>
  <si>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</si>
  <si>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</si>
  <si>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</si>
  <si>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</si>
  <si>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</si>
  <si>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</si>
  <si>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</si>
  <si>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</si>
  <si>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</si>
  <si>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</si>
  <si>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</si>
  <si>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</si>
  <si>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</si>
  <si>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</si>
  <si>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</si>
  <si>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</si>
  <si>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</si>
  <si>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</si>
  <si>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</si>
  <si>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</si>
  <si>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</si>
  <si>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</si>
  <si>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</si>
  <si>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</si>
  <si>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</si>
  <si>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</si>
  <si>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</si>
  <si>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</si>
  <si>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</si>
  <si>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</si>
  <si>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</si>
  <si>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</si>
  <si>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</si>
  <si>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</si>
  <si>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</si>
  <si>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</si>
  <si>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</si>
  <si>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</si>
  <si>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</si>
  <si>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</si>
  <si>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</si>
  <si>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</si>
  <si>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</si>
  <si>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</si>
  <si>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</si>
  <si>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</si>
  <si>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</si>
  <si>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</si>
  <si>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</si>
  <si>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</si>
  <si>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</si>
  <si>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</si>
  <si>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</si>
  <si>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</si>
  <si>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</si>
  <si>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</si>
  <si>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</si>
  <si>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</si>
  <si>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</si>
  <si>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</si>
  <si>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</si>
  <si>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</si>
  <si>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</si>
  <si>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</si>
  <si>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</si>
  <si>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</si>
  <si>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</si>
  <si>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</si>
  <si>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</si>
  <si>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</si>
  <si>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</si>
  <si>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</si>
  <si>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</si>
  <si>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</si>
  <si>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</si>
  <si>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</si>
  <si>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</si>
  <si>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</si>
  <si>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</si>
  <si>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</si>
  <si>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</si>
  <si>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</si>
  <si>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</si>
  <si>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</si>
  <si>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</si>
  <si>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</si>
  <si>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</si>
  <si>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</si>
  <si>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</si>
  <si>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</si>
  <si>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</si>
  <si>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</si>
  <si>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</si>
  <si>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</si>
  <si>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</si>
  <si>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</si>
  <si>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</si>
  <si>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</si>
  <si>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</si>
  <si>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</si>
  <si>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</si>
  <si>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</si>
  <si>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</si>
  <si>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</si>
  <si>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</si>
  <si>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</si>
  <si>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</si>
  <si>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</si>
  <si>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</si>
  <si>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</si>
  <si>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</si>
  <si>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</si>
  <si>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</si>
  <si>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</si>
  <si>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</si>
  <si>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</si>
  <si>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</si>
  <si>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</si>
  <si>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</si>
  <si>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</si>
  <si>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</si>
  <si>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</si>
  <si>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</si>
  <si>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</si>
  <si>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</si>
  <si>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</si>
  <si>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</si>
  <si>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</si>
  <si>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</si>
  <si>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</si>
  <si>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</si>
  <si>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</si>
  <si>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</si>
  <si>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</si>
  <si>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</si>
  <si>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</si>
  <si>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</si>
  <si>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</si>
  <si>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</si>
  <si>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</si>
  <si>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</si>
  <si>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</si>
  <si>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</si>
  <si>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</si>
  <si>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</si>
  <si>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</si>
  <si>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</si>
  <si>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</si>
  <si>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</si>
  <si>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</si>
  <si>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</si>
  <si>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</si>
  <si>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</si>
  <si>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</si>
  <si>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</si>
  <si>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</si>
  <si>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</si>
  <si>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</si>
  <si>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</si>
  <si>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</si>
  <si>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</si>
  <si>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</si>
  <si>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</si>
  <si>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</si>
  <si>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</si>
  <si>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</si>
  <si>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</si>
  <si>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</si>
  <si>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</si>
  <si>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</si>
  <si>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</si>
  <si>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</si>
  <si>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</si>
  <si>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</si>
  <si>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</si>
  <si>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</si>
  <si>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</si>
  <si>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</si>
  <si>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</si>
  <si>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</si>
  <si>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</si>
  <si>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</si>
  <si>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</si>
  <si>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</si>
  <si>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</si>
  <si>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</si>
  <si>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</si>
  <si>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</si>
  <si>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</si>
  <si>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</si>
  <si>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</si>
  <si>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</si>
  <si>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</si>
  <si>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</si>
  <si>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</si>
  <si>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</si>
  <si>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</si>
  <si>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</si>
  <si>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</si>
  <si>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</si>
  <si>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</si>
  <si>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</si>
  <si>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</si>
  <si>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</si>
  <si>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</si>
  <si>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</si>
  <si>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</si>
  <si>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</si>
  <si>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</si>
  <si>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</si>
  <si>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</si>
  <si>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</si>
  <si>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</si>
  <si>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</si>
  <si>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</si>
  <si>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</si>
  <si>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</si>
  <si>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</si>
  <si>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</si>
  <si>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</si>
  <si>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</si>
  <si>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</si>
  <si>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</si>
  <si>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</si>
  <si>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</si>
  <si>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</si>
  <si>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</si>
  <si>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</si>
  <si>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</si>
  <si>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</si>
  <si>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</si>
  <si>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</si>
  <si>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</si>
  <si>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</si>
  <si>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</si>
  <si>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</si>
  <si>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</si>
  <si>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</si>
  <si>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</si>
  <si>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</si>
  <si>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</si>
  <si>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</si>
  <si>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</si>
  <si>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</si>
  <si>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</si>
  <si>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</si>
  <si>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</si>
  <si>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</si>
  <si>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</si>
  <si>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</si>
  <si>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</si>
  <si>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</si>
  <si>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</si>
  <si>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</si>
  <si>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</si>
  <si>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</si>
  <si>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</si>
  <si>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</si>
  <si>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</si>
  <si>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</si>
  <si>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</si>
  <si>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</si>
  <si>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</si>
  <si>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</si>
  <si>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</si>
  <si>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</si>
  <si>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</si>
  <si>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</si>
  <si>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</si>
  <si>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</si>
  <si>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</si>
  <si>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</si>
  <si>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</si>
  <si>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</si>
  <si>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</si>
  <si>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</si>
  <si>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</si>
  <si>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</si>
  <si>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</si>
  <si>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</si>
  <si>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</si>
  <si>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</si>
  <si>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</si>
  <si>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</si>
  <si>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</si>
  <si>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</si>
  <si>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</si>
  <si>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</si>
  <si>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</si>
  <si>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</si>
  <si>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</si>
  <si>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</si>
  <si>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</si>
  <si>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</si>
  <si>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</si>
  <si>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</si>
  <si>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</si>
  <si>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</si>
  <si>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</si>
  <si>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</si>
  <si>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</si>
  <si>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</si>
  <si>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</si>
  <si>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</si>
  <si>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</si>
  <si>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</si>
  <si>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</si>
  <si>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</si>
  <si>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</si>
  <si>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</si>
  <si>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</si>
  <si>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</si>
  <si>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</si>
  <si>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</si>
  <si>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</si>
  <si>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</si>
  <si>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</si>
  <si>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</si>
  <si>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</si>
  <si>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</si>
  <si>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</si>
  <si>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</si>
  <si>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</si>
  <si>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</si>
  <si>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</si>
  <si>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</si>
  <si>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</si>
  <si>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</si>
  <si>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</si>
  <si>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</si>
  <si>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</si>
  <si>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</si>
  <si>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</si>
  <si>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</si>
  <si>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</si>
  <si>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</si>
  <si>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</si>
  <si>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</si>
  <si>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</si>
  <si>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</si>
  <si>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</si>
  <si>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</si>
  <si>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</si>
  <si>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Uriangato,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</si>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</sst>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9" fillId="0" borderId="12" xfId="13" applyNumberFormat="1" applyFont="1" applyBorder="1" applyAlignment="1">
      <alignment horizontal="right" vertical="center" wrapText="1" indent="1"/>
    </xf>
    <xf numFmtId="44" fontId="9" fillId="0" borderId="0" xfId="20" applyFont="1"/>
    <xf numFmtId="0" fontId="2" fillId="0" borderId="1" xfId="13" applyFont="1" applyFill="1" applyBorder="1" applyAlignment="1">
      <alignment horizontal="left" vertical="center" indent="1"/>
    </xf>
    <xf numFmtId="4" fontId="9" fillId="0" borderId="1" xfId="13" applyNumberFormat="1" applyFont="1" applyFill="1" applyBorder="1" applyAlignment="1">
      <alignment horizontal="right" vertical="center" wrapText="1" indent="1"/>
    </xf>
  </cellXfs>
  <cellStyles count="21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Moneda" xfId="20" builtinId="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4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50" zoomScaleNormal="100" workbookViewId="0">
      <selection activeCell="D9" sqref="D9:D8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4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11883526.810000001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864089.55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864089.55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864089.55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11013887.289999999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11013887.289999999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11013887.289999999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5549.97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5549.97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5549.97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11104436.810000002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9836371.620000001</v>
      </c>
      <c r="D95" s="112">
        <f>C95/$C$94</f>
        <v>0.88580553775964066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8079675.2300000004</v>
      </c>
      <c r="D96" s="112">
        <f t="shared" ref="D96:D159" si="0">C96/$C$94</f>
        <v>0.72760783534054785</v>
      </c>
      <c r="E96" s="41"/>
    </row>
    <row r="97" spans="1:5" x14ac:dyDescent="0.2">
      <c r="A97" s="43">
        <v>5111</v>
      </c>
      <c r="B97" s="41" t="s">
        <v>280</v>
      </c>
      <c r="C97" s="142">
        <v>5945397.71</v>
      </c>
      <c r="D97" s="44">
        <f t="shared" si="0"/>
        <v>0.53540740622216199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1239580.25</v>
      </c>
      <c r="D99" s="44">
        <f t="shared" si="0"/>
        <v>0.11162927676653596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894697.27</v>
      </c>
      <c r="D101" s="44">
        <f t="shared" si="0"/>
        <v>8.0571152351849876E-2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1144934.4099999999</v>
      </c>
      <c r="D103" s="112">
        <f t="shared" si="0"/>
        <v>0.1031060313629719</v>
      </c>
      <c r="E103" s="41"/>
    </row>
    <row r="104" spans="1:5" x14ac:dyDescent="0.2">
      <c r="A104" s="43">
        <v>5121</v>
      </c>
      <c r="B104" s="41" t="s">
        <v>287</v>
      </c>
      <c r="C104" s="142">
        <v>93370.93</v>
      </c>
      <c r="D104" s="44">
        <f t="shared" si="0"/>
        <v>8.4084345381582638E-3</v>
      </c>
      <c r="E104" s="41"/>
    </row>
    <row r="105" spans="1:5" x14ac:dyDescent="0.2">
      <c r="A105" s="43">
        <v>5122</v>
      </c>
      <c r="B105" s="41" t="s">
        <v>288</v>
      </c>
      <c r="C105" s="142">
        <v>38070.71</v>
      </c>
      <c r="D105" s="44">
        <f t="shared" si="0"/>
        <v>3.4284233096554483E-3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51383</v>
      </c>
      <c r="D107" s="44">
        <f t="shared" si="0"/>
        <v>4.6272495291006105E-3</v>
      </c>
      <c r="E107" s="41"/>
    </row>
    <row r="108" spans="1:5" x14ac:dyDescent="0.2">
      <c r="A108" s="43">
        <v>5125</v>
      </c>
      <c r="B108" s="41" t="s">
        <v>291</v>
      </c>
      <c r="C108" s="142">
        <v>73451.820000000007</v>
      </c>
      <c r="D108" s="44">
        <f t="shared" si="0"/>
        <v>6.6146371271934854E-3</v>
      </c>
      <c r="E108" s="41"/>
    </row>
    <row r="109" spans="1:5" x14ac:dyDescent="0.2">
      <c r="A109" s="43">
        <v>5126</v>
      </c>
      <c r="B109" s="41" t="s">
        <v>292</v>
      </c>
      <c r="C109" s="142">
        <v>706116.32</v>
      </c>
      <c r="D109" s="44">
        <f t="shared" si="0"/>
        <v>6.3588665691186888E-2</v>
      </c>
      <c r="E109" s="41"/>
    </row>
    <row r="110" spans="1:5" x14ac:dyDescent="0.2">
      <c r="A110" s="43">
        <v>5127</v>
      </c>
      <c r="B110" s="41" t="s">
        <v>293</v>
      </c>
      <c r="C110" s="142">
        <v>574</v>
      </c>
      <c r="D110" s="44">
        <f t="shared" si="0"/>
        <v>5.1691050147008748E-5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181967.63</v>
      </c>
      <c r="D112" s="44">
        <f t="shared" si="0"/>
        <v>1.6386930117530198E-2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611761.98</v>
      </c>
      <c r="D113" s="112">
        <f t="shared" si="0"/>
        <v>5.5091671056120839E-2</v>
      </c>
      <c r="E113" s="41"/>
    </row>
    <row r="114" spans="1:5" x14ac:dyDescent="0.2">
      <c r="A114" s="43">
        <v>5131</v>
      </c>
      <c r="B114" s="41" t="s">
        <v>297</v>
      </c>
      <c r="C114" s="142">
        <v>80567.97</v>
      </c>
      <c r="D114" s="44">
        <f t="shared" si="0"/>
        <v>7.2554755705796113E-3</v>
      </c>
      <c r="E114" s="41"/>
    </row>
    <row r="115" spans="1:5" x14ac:dyDescent="0.2">
      <c r="A115" s="43">
        <v>5132</v>
      </c>
      <c r="B115" s="41" t="s">
        <v>298</v>
      </c>
      <c r="C115" s="142">
        <v>5672.4</v>
      </c>
      <c r="D115" s="44">
        <f t="shared" si="0"/>
        <v>5.1082284469319231E-4</v>
      </c>
      <c r="E115" s="41"/>
    </row>
    <row r="116" spans="1:5" x14ac:dyDescent="0.2">
      <c r="A116" s="43">
        <v>5133</v>
      </c>
      <c r="B116" s="41" t="s">
        <v>299</v>
      </c>
      <c r="C116" s="142">
        <v>52880.69</v>
      </c>
      <c r="D116" s="44">
        <f t="shared" si="0"/>
        <v>4.7621226456418539E-3</v>
      </c>
      <c r="E116" s="41"/>
    </row>
    <row r="117" spans="1:5" x14ac:dyDescent="0.2">
      <c r="A117" s="43">
        <v>5134</v>
      </c>
      <c r="B117" s="41" t="s">
        <v>300</v>
      </c>
      <c r="C117" s="142">
        <v>96143.54</v>
      </c>
      <c r="D117" s="44">
        <f t="shared" si="0"/>
        <v>8.6581194206462389E-3</v>
      </c>
      <c r="E117" s="41"/>
    </row>
    <row r="118" spans="1:5" x14ac:dyDescent="0.2">
      <c r="A118" s="43">
        <v>5135</v>
      </c>
      <c r="B118" s="41" t="s">
        <v>301</v>
      </c>
      <c r="C118" s="142">
        <v>43477.45</v>
      </c>
      <c r="D118" s="44">
        <f t="shared" si="0"/>
        <v>3.915322383648198E-3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10463.93</v>
      </c>
      <c r="D120" s="44">
        <f t="shared" si="0"/>
        <v>9.4231973931147961E-4</v>
      </c>
      <c r="E120" s="41"/>
    </row>
    <row r="121" spans="1:5" x14ac:dyDescent="0.2">
      <c r="A121" s="43">
        <v>5138</v>
      </c>
      <c r="B121" s="41" t="s">
        <v>304</v>
      </c>
      <c r="C121" s="142">
        <v>92384.71</v>
      </c>
      <c r="D121" s="44">
        <f t="shared" si="0"/>
        <v>8.3196213892454025E-3</v>
      </c>
      <c r="E121" s="41"/>
    </row>
    <row r="122" spans="1:5" x14ac:dyDescent="0.2">
      <c r="A122" s="43">
        <v>5139</v>
      </c>
      <c r="B122" s="41" t="s">
        <v>305</v>
      </c>
      <c r="C122" s="142">
        <v>230171.29</v>
      </c>
      <c r="D122" s="44">
        <f t="shared" si="0"/>
        <v>2.0727867062354868E-2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566841.08000000007</v>
      </c>
      <c r="D123" s="112">
        <f t="shared" si="0"/>
        <v>5.1046360090008021E-2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137102.57</v>
      </c>
      <c r="D133" s="112">
        <f t="shared" si="0"/>
        <v>1.2346647772044909E-2</v>
      </c>
      <c r="E133" s="41"/>
    </row>
    <row r="134" spans="1:5" x14ac:dyDescent="0.2">
      <c r="A134" s="43">
        <v>5241</v>
      </c>
      <c r="B134" s="41" t="s">
        <v>315</v>
      </c>
      <c r="C134" s="142">
        <v>137102.57</v>
      </c>
      <c r="D134" s="44">
        <f t="shared" si="0"/>
        <v>1.2346647772044909E-2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429738.51</v>
      </c>
      <c r="D138" s="112">
        <f t="shared" si="0"/>
        <v>3.8699712317963104E-2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429738.51</v>
      </c>
      <c r="D140" s="44">
        <f t="shared" si="0"/>
        <v>3.8699712317963104E-2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439345.96</v>
      </c>
      <c r="D156" s="112">
        <f t="shared" si="0"/>
        <v>3.9564902526560454E-2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439345.96</v>
      </c>
      <c r="D163" s="112">
        <f t="shared" si="1"/>
        <v>3.9564902526560454E-2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439345.96</v>
      </c>
      <c r="D165" s="44">
        <f t="shared" si="1"/>
        <v>3.9564902526560454E-2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261878.15</v>
      </c>
      <c r="D181" s="112">
        <f t="shared" si="1"/>
        <v>2.358319962379073E-2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261878.15</v>
      </c>
      <c r="D182" s="112">
        <f t="shared" si="1"/>
        <v>2.358319962379073E-2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25850.6</v>
      </c>
      <c r="D185" s="44">
        <f t="shared" si="1"/>
        <v>2.3279523709586487E-3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235553.3</v>
      </c>
      <c r="D187" s="44">
        <f t="shared" si="1"/>
        <v>2.1212539098594767E-2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474.25</v>
      </c>
      <c r="D189" s="44">
        <f t="shared" si="1"/>
        <v>4.2708154237315158E-5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4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1077.67</v>
      </c>
      <c r="D15" s="144">
        <v>1077.67</v>
      </c>
      <c r="E15" s="144">
        <v>1077.67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5205.29</v>
      </c>
      <c r="D20" s="144">
        <v>5205.29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10000</v>
      </c>
      <c r="D21" s="144">
        <v>10000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4275</v>
      </c>
      <c r="D26" s="144">
        <v>4275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4733215.9300000006</v>
      </c>
      <c r="D56" s="144">
        <f>SUM(D57:D63)</f>
        <v>25850.6</v>
      </c>
      <c r="E56" s="144">
        <f>SUM(E57:E63)</f>
        <v>189924.05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1916826.86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1560484</v>
      </c>
      <c r="D59" s="144">
        <v>25850.6</v>
      </c>
      <c r="E59" s="144">
        <v>189924.05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1055905.07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200000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3479891.9200000004</v>
      </c>
      <c r="D64" s="144">
        <f t="shared" ref="D64:E64" si="0">SUM(D65:D72)</f>
        <v>235553.3</v>
      </c>
      <c r="E64" s="144">
        <f t="shared" si="0"/>
        <v>2244137.4000000004</v>
      </c>
    </row>
    <row r="65" spans="1:9" x14ac:dyDescent="0.2">
      <c r="A65" s="16">
        <v>1241</v>
      </c>
      <c r="B65" s="14" t="s">
        <v>158</v>
      </c>
      <c r="C65" s="144">
        <v>1335453.1200000001</v>
      </c>
      <c r="D65" s="144">
        <v>82849.7</v>
      </c>
      <c r="E65" s="144">
        <v>937915.39</v>
      </c>
    </row>
    <row r="66" spans="1:9" x14ac:dyDescent="0.2">
      <c r="A66" s="16">
        <v>1242</v>
      </c>
      <c r="B66" s="14" t="s">
        <v>159</v>
      </c>
      <c r="C66" s="144">
        <v>124879.78</v>
      </c>
      <c r="D66" s="144">
        <v>13714.47</v>
      </c>
      <c r="E66" s="144">
        <v>100869.27</v>
      </c>
    </row>
    <row r="67" spans="1:9" x14ac:dyDescent="0.2">
      <c r="A67" s="16">
        <v>1243</v>
      </c>
      <c r="B67" s="14" t="s">
        <v>160</v>
      </c>
      <c r="C67" s="144">
        <v>608270.9</v>
      </c>
      <c r="D67" s="144">
        <v>12891.83</v>
      </c>
      <c r="E67" s="144">
        <v>42742.79</v>
      </c>
    </row>
    <row r="68" spans="1:9" x14ac:dyDescent="0.2">
      <c r="A68" s="16">
        <v>1244</v>
      </c>
      <c r="B68" s="14" t="s">
        <v>161</v>
      </c>
      <c r="C68" s="144">
        <v>1367201.12</v>
      </c>
      <c r="D68" s="144">
        <v>125180</v>
      </c>
      <c r="E68" s="144">
        <v>1158405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9177</v>
      </c>
      <c r="D70" s="144">
        <v>917.3</v>
      </c>
      <c r="E70" s="144">
        <v>4204.95</v>
      </c>
    </row>
    <row r="71" spans="1:9" x14ac:dyDescent="0.2">
      <c r="A71" s="16">
        <v>1247</v>
      </c>
      <c r="B71" s="14" t="s">
        <v>164</v>
      </c>
      <c r="C71" s="144">
        <v>34910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24926.85</v>
      </c>
      <c r="D76" s="144">
        <f>SUM(D77:D81)</f>
        <v>474.25</v>
      </c>
      <c r="E76" s="144">
        <f>SUM(E77:E81)</f>
        <v>24573.29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24926.85</v>
      </c>
      <c r="D80" s="144">
        <v>474.25</v>
      </c>
      <c r="E80" s="144">
        <v>24573.29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127184.41000000002</v>
      </c>
      <c r="D110" s="144">
        <f>SUM(D111:D119)</f>
        <v>127184.41000000002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0.18</v>
      </c>
      <c r="D111" s="144">
        <f>C111</f>
        <v>0.18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37301.47</v>
      </c>
      <c r="D112" s="144">
        <f t="shared" ref="D112:D119" si="1">C112</f>
        <v>37301.47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83225.960000000006</v>
      </c>
      <c r="D117" s="144">
        <f t="shared" si="1"/>
        <v>83225.960000000006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6656.8</v>
      </c>
      <c r="D119" s="144">
        <f t="shared" si="1"/>
        <v>6656.8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4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779090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5987145.0499999998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6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4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1093461.1499999999</v>
      </c>
      <c r="D10" s="147">
        <v>604076.25</v>
      </c>
    </row>
    <row r="11" spans="1:5" x14ac:dyDescent="0.2">
      <c r="A11" s="26">
        <v>1113</v>
      </c>
      <c r="B11" s="22" t="s">
        <v>403</v>
      </c>
      <c r="C11" s="147">
        <v>0.39</v>
      </c>
      <c r="D11" s="147">
        <v>0.39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1093461.5399999998</v>
      </c>
      <c r="D16" s="148">
        <f>SUM(D9:D15)</f>
        <v>604076.64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592521.32000000007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137930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454591.32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592521.32000000007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779090</v>
      </c>
      <c r="D48" s="148">
        <v>-547264.18999999994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299179.44</v>
      </c>
      <c r="D49" s="148">
        <f>D54+D66+D94+D97+D50</f>
        <v>281176.33999999997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261878.15</v>
      </c>
      <c r="D66" s="148">
        <f>D67+D76+D79+D85</f>
        <v>240881.18999999997</v>
      </c>
    </row>
    <row r="67" spans="1:4" x14ac:dyDescent="0.2">
      <c r="A67" s="26">
        <v>5510</v>
      </c>
      <c r="B67" s="22" t="s">
        <v>358</v>
      </c>
      <c r="C67" s="147">
        <f>SUM(C68:C75)</f>
        <v>261878.15</v>
      </c>
      <c r="D67" s="147">
        <f>SUM(D68:D75)</f>
        <v>240881.18999999997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25850.6</v>
      </c>
      <c r="D70" s="147">
        <v>25850.61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235553.3</v>
      </c>
      <c r="D72" s="147">
        <v>214379.24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474.25</v>
      </c>
      <c r="D74" s="147">
        <v>651.34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37301.29</v>
      </c>
      <c r="D97" s="148">
        <f>SUM(D98:D102)</f>
        <v>40295.15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8621.9699999999993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37301.29</v>
      </c>
      <c r="D100" s="147">
        <v>31673.18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1078269.4399999999</v>
      </c>
      <c r="D139" s="148">
        <f>D48+D49-D103-D106</f>
        <v>-266087.84999999998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11883526.810000001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11883526.810000001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11435079.98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592521.32000000007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137930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454591.32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261878.15</v>
      </c>
    </row>
    <row r="32" spans="1:3" x14ac:dyDescent="0.2">
      <c r="A32" s="76" t="s">
        <v>470</v>
      </c>
      <c r="B32" s="63" t="s">
        <v>358</v>
      </c>
      <c r="C32" s="93">
        <v>261878.15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11104436.810000001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106" zoomScaleNormal="106" workbookViewId="0">
      <selection activeCell="D57" sqref="D5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20" style="22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98" t="s">
        <v>52</v>
      </c>
      <c r="C41" s="199">
        <v>9760654.3699999992</v>
      </c>
      <c r="D41" s="27"/>
      <c r="E41" s="27"/>
      <c r="F41" s="27"/>
    </row>
    <row r="42" spans="1:6" x14ac:dyDescent="0.2">
      <c r="A42" s="22">
        <v>8120</v>
      </c>
      <c r="B42" s="198" t="s">
        <v>51</v>
      </c>
      <c r="C42" s="199">
        <v>22750.81</v>
      </c>
      <c r="D42" s="27"/>
      <c r="E42" s="27"/>
      <c r="F42" s="27"/>
    </row>
    <row r="43" spans="1:6" x14ac:dyDescent="0.2">
      <c r="A43" s="22">
        <v>8130</v>
      </c>
      <c r="B43" s="198" t="s">
        <v>50</v>
      </c>
      <c r="C43" s="199">
        <v>2100121.63</v>
      </c>
      <c r="D43" s="27"/>
      <c r="E43" s="197"/>
      <c r="F43" s="27"/>
    </row>
    <row r="44" spans="1:6" x14ac:dyDescent="0.2">
      <c r="A44" s="22">
        <v>8140</v>
      </c>
      <c r="B44" s="198" t="s">
        <v>49</v>
      </c>
      <c r="C44" s="199">
        <v>0</v>
      </c>
      <c r="D44" s="27"/>
      <c r="E44" s="197"/>
      <c r="F44" s="27"/>
    </row>
    <row r="45" spans="1:6" x14ac:dyDescent="0.2">
      <c r="A45" s="22">
        <v>8150</v>
      </c>
      <c r="B45" s="198" t="s">
        <v>48</v>
      </c>
      <c r="C45" s="199">
        <v>11883526.810000001</v>
      </c>
      <c r="D45" s="27"/>
      <c r="E45" s="197"/>
      <c r="F45" s="27"/>
    </row>
    <row r="46" spans="1:6" x14ac:dyDescent="0.2">
      <c r="B46" s="126"/>
      <c r="C46" s="127"/>
      <c r="D46" s="27"/>
      <c r="E46" s="197"/>
      <c r="F46" s="27"/>
    </row>
    <row r="47" spans="1:6" x14ac:dyDescent="0.2">
      <c r="B47" s="132"/>
      <c r="C47" s="133"/>
      <c r="D47" s="27"/>
      <c r="E47" s="197"/>
      <c r="F47" s="27"/>
    </row>
    <row r="48" spans="1:6" x14ac:dyDescent="0.2">
      <c r="B48" s="192" t="s">
        <v>548</v>
      </c>
      <c r="C48" s="192"/>
      <c r="E48" s="197"/>
    </row>
    <row r="49" spans="1:5" x14ac:dyDescent="0.2">
      <c r="B49" s="131" t="s">
        <v>406</v>
      </c>
      <c r="C49" s="130">
        <f>H1</f>
        <v>2025</v>
      </c>
      <c r="E49" s="197"/>
    </row>
    <row r="50" spans="1:5" x14ac:dyDescent="0.2">
      <c r="A50" s="22">
        <v>8210</v>
      </c>
      <c r="B50" s="103" t="s">
        <v>47</v>
      </c>
      <c r="C50" s="196">
        <v>-9760654.3699999992</v>
      </c>
      <c r="E50" s="197"/>
    </row>
    <row r="51" spans="1:5" x14ac:dyDescent="0.2">
      <c r="A51" s="22">
        <v>8220</v>
      </c>
      <c r="B51" s="103" t="s">
        <v>46</v>
      </c>
      <c r="C51" s="196">
        <v>678369.79</v>
      </c>
      <c r="E51" s="197"/>
    </row>
    <row r="52" spans="1:5" x14ac:dyDescent="0.2">
      <c r="A52" s="22">
        <v>8230</v>
      </c>
      <c r="B52" s="103" t="s">
        <v>594</v>
      </c>
      <c r="C52" s="196">
        <v>-2352795.4</v>
      </c>
      <c r="E52" s="197"/>
    </row>
    <row r="53" spans="1:5" x14ac:dyDescent="0.2">
      <c r="A53" s="22">
        <v>8240</v>
      </c>
      <c r="B53" s="103" t="s">
        <v>45</v>
      </c>
      <c r="C53" s="196">
        <v>0</v>
      </c>
    </row>
    <row r="54" spans="1:5" x14ac:dyDescent="0.2">
      <c r="A54" s="22">
        <v>8250</v>
      </c>
      <c r="B54" s="103" t="s">
        <v>44</v>
      </c>
      <c r="C54" s="196">
        <v>0</v>
      </c>
    </row>
    <row r="55" spans="1:5" x14ac:dyDescent="0.2">
      <c r="A55" s="22">
        <v>8260</v>
      </c>
      <c r="B55" s="103" t="s">
        <v>43</v>
      </c>
      <c r="C55" s="196">
        <v>37301.29</v>
      </c>
    </row>
    <row r="56" spans="1:5" x14ac:dyDescent="0.2">
      <c r="A56" s="22">
        <v>8270</v>
      </c>
      <c r="B56" s="103" t="s">
        <v>42</v>
      </c>
      <c r="C56" s="196">
        <v>11397778.689999999</v>
      </c>
      <c r="D56" s="27"/>
      <c r="E56" s="27"/>
    </row>
    <row r="58" spans="1:5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2019-02-13T21:19:08Z</cp:lastPrinted>
  <dcterms:created xsi:type="dcterms:W3CDTF">2012-12-11T20:36:24Z</dcterms:created>
  <dcterms:modified xsi:type="dcterms:W3CDTF">2026-01-28T21:05:15Z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