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nsolidados 2025 trans\"/>
    </mc:Choice>
  </mc:AlternateContent>
  <bookViews>
    <workbookView xWindow="0" yWindow="0" windowWidth="24000" windowHeight="8985"/>
  </bookViews>
  <sheets>
    <sheet name="Int. Paramunicipal" sheetId="2" r:id="rId1"/>
    <sheet name="Hoja1" sheetId="1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2" l="1"/>
  <c r="G48" i="2"/>
  <c r="H47" i="2"/>
  <c r="G47" i="2"/>
  <c r="H44" i="2"/>
  <c r="G44" i="2"/>
  <c r="H43" i="2"/>
  <c r="G43" i="2"/>
  <c r="H42" i="2"/>
  <c r="G42" i="2"/>
  <c r="H41" i="2"/>
  <c r="G41" i="2"/>
  <c r="H40" i="2"/>
  <c r="G40" i="2"/>
  <c r="H37" i="2"/>
  <c r="G37" i="2"/>
  <c r="H36" i="2"/>
  <c r="G36" i="2"/>
  <c r="H35" i="2"/>
  <c r="G35" i="2"/>
  <c r="E28" i="2"/>
  <c r="D28" i="2"/>
  <c r="E27" i="2"/>
  <c r="D27" i="2"/>
  <c r="H26" i="2"/>
  <c r="G26" i="2"/>
  <c r="E26" i="2"/>
  <c r="D26" i="2"/>
  <c r="H25" i="2"/>
  <c r="G25" i="2"/>
  <c r="E25" i="2"/>
  <c r="D25" i="2"/>
  <c r="H24" i="2"/>
  <c r="G24" i="2"/>
  <c r="E24" i="2"/>
  <c r="D24" i="2"/>
  <c r="H23" i="2"/>
  <c r="G23" i="2"/>
  <c r="E23" i="2"/>
  <c r="D23" i="2"/>
  <c r="H22" i="2"/>
  <c r="G22" i="2"/>
  <c r="E22" i="2"/>
  <c r="D22" i="2"/>
  <c r="H21" i="2"/>
  <c r="G21" i="2"/>
  <c r="E21" i="2"/>
  <c r="D21" i="2"/>
  <c r="E20" i="2"/>
  <c r="D20" i="2"/>
  <c r="H16" i="2"/>
  <c r="G16" i="2"/>
  <c r="H15" i="2"/>
  <c r="G15" i="2"/>
  <c r="E15" i="2"/>
  <c r="D15" i="2"/>
  <c r="H14" i="2"/>
  <c r="G14" i="2"/>
  <c r="E14" i="2"/>
  <c r="D14" i="2"/>
  <c r="H13" i="2"/>
  <c r="G13" i="2"/>
  <c r="E13" i="2"/>
  <c r="D13" i="2"/>
  <c r="H12" i="2"/>
  <c r="G12" i="2"/>
  <c r="E12" i="2"/>
  <c r="D12" i="2"/>
  <c r="H11" i="2"/>
  <c r="G11" i="2"/>
  <c r="E11" i="2"/>
  <c r="D11" i="2"/>
  <c r="H10" i="2"/>
  <c r="G10" i="2"/>
  <c r="E10" i="2"/>
  <c r="D10" i="2"/>
  <c r="H9" i="2"/>
  <c r="G9" i="2"/>
  <c r="E9" i="2"/>
  <c r="D9" i="2"/>
  <c r="C4" i="2"/>
  <c r="C3" i="2"/>
  <c r="C2" i="2"/>
  <c r="G46" i="2" l="1"/>
  <c r="H39" i="2"/>
  <c r="H34" i="2"/>
  <c r="D17" i="2"/>
  <c r="G34" i="2"/>
  <c r="H46" i="2"/>
  <c r="G39" i="2"/>
  <c r="G50" i="2" s="1"/>
  <c r="G18" i="2"/>
  <c r="E30" i="2"/>
  <c r="H18" i="2"/>
  <c r="G28" i="2"/>
  <c r="E17" i="2"/>
  <c r="E32" i="2" s="1"/>
  <c r="H28" i="2"/>
  <c r="D30" i="2"/>
  <c r="H50" i="2" l="1"/>
  <c r="G30" i="2"/>
  <c r="G52" i="2" s="1"/>
  <c r="H30" i="2"/>
  <c r="D32" i="2"/>
  <c r="H54" i="2" l="1"/>
  <c r="H52" i="2"/>
  <c r="G54" i="2"/>
</calcChain>
</file>

<file path=xl/sharedStrings.xml><?xml version="1.0" encoding="utf-8"?>
<sst xmlns="http://schemas.openxmlformats.org/spreadsheetml/2006/main" count="59" uniqueCount="59">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</sst>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left" vertical="top" wrapText="1"/>
      <protection locked="0"/>
    </xf>
    <xf numFmtId="0" fontId="4" fillId="0" borderId="2" xfId="2" applyFont="1" applyBorder="1" applyAlignment="1" applyProtection="1">
      <alignment vertical="top" wrapText="1"/>
      <protection locked="0"/>
    </xf>
    <xf numFmtId="0" fontId="5" fillId="0" borderId="2" xfId="2" applyFont="1" applyBorder="1" applyAlignment="1" applyProtection="1">
      <alignment horizontal="left" vertical="top" wrapText="1"/>
      <protection locked="0"/>
    </xf>
    <xf numFmtId="0" fontId="6" fillId="0" borderId="2" xfId="2" applyFont="1" applyBorder="1" applyAlignment="1" applyProtection="1">
      <alignment horizontal="left" vertical="top" wrapText="1"/>
      <protection locked="0"/>
    </xf>
    <xf numFmtId="0" fontId="4" fillId="0" borderId="2" xfId="2" applyFont="1" applyBorder="1" applyAlignment="1" applyProtection="1">
      <alignment horizontal="left" vertical="top"/>
      <protection locked="0"/>
    </xf>
    <xf numFmtId="0" fontId="5" fillId="0" borderId="2" xfId="2" applyFont="1" applyBorder="1" applyAlignment="1" applyProtection="1">
      <alignment vertical="top"/>
      <protection locked="0"/>
    </xf>
    <xf numFmtId="0" fontId="5" fillId="0" borderId="3" xfId="2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4" fillId="2" borderId="4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4" fillId="2" borderId="5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 wrapText="1"/>
      <protection locked="0"/>
    </xf>
    <xf numFmtId="43" fontId="4" fillId="0" borderId="0" xfId="1" applyFont="1" applyAlignment="1" applyProtection="1">
      <alignment horizontal="center" vertical="center" wrapText="1"/>
      <protection locked="0"/>
    </xf>
    <xf numFmtId="164" fontId="5" fillId="0" borderId="0" xfId="3" applyNumberFormat="1" applyFont="1" applyAlignment="1" applyProtection="1">
      <alignment vertical="top" wrapText="1"/>
      <protection locked="0"/>
    </xf>
    <xf numFmtId="164" fontId="4" fillId="0" borderId="0" xfId="3" applyNumberFormat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2" applyNumberFormat="1" applyFont="1" applyAlignment="1" applyProtection="1">
      <alignment vertical="top"/>
      <protection locked="0"/>
    </xf>
    <xf numFmtId="4" fontId="5" fillId="0" borderId="5" xfId="2" applyNumberFormat="1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9" fillId="0" borderId="0" xfId="2" applyFont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10" fillId="0" borderId="0" xfId="2" applyNumberFormat="1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4" fontId="4" fillId="0" borderId="7" xfId="3" applyNumberFormat="1" applyFont="1" applyBorder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4" fontId="9" fillId="0" borderId="7" xfId="3" applyNumberFormat="1" applyFont="1" applyBorder="1" applyAlignment="1" applyProtection="1">
      <alignment vertical="top" wrapText="1"/>
      <protection locked="0"/>
    </xf>
    <xf numFmtId="4" fontId="5" fillId="0" borderId="8" xfId="2" applyNumberFormat="1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8" fillId="0" borderId="0" xfId="2" applyFont="1" applyAlignment="1" applyProtection="1">
      <alignment horizontal="left" vertical="top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8" fillId="0" borderId="0" xfId="0" applyFont="1" applyProtection="1">
      <protection locked="0"/>
    </xf>
    <xf numFmtId="43" fontId="9" fillId="0" borderId="0" xfId="1" applyFont="1" applyAlignment="1" applyProtection="1">
      <alignment horizontal="center" vertical="center" wrapText="1"/>
      <protection locked="0"/>
    </xf>
    <xf numFmtId="43" fontId="10" fillId="0" borderId="0" xfId="1" applyFont="1" applyAlignment="1" applyProtection="1">
      <alignment horizontal="right" vertical="top"/>
      <protection locked="0"/>
    </xf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CUENTA%20PUBLICA%202025%20COMPLETA\Integraci&#243;n%20Paramunicip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Sector Paramunicipal</v>
          </cell>
        </row>
        <row r="68">
          <cell r="B68" t="str">
            <v>Estado de Situación Financiera</v>
          </cell>
        </row>
        <row r="69">
          <cell r="B69" t="str">
            <v>Al 31 de Diciembre de 2025</v>
          </cell>
        </row>
        <row r="74">
          <cell r="E74">
            <v>63443713</v>
          </cell>
          <cell r="F74">
            <v>42318099.079999998</v>
          </cell>
        </row>
        <row r="75">
          <cell r="E75">
            <v>1131366</v>
          </cell>
          <cell r="F75">
            <v>616301.85</v>
          </cell>
        </row>
        <row r="76">
          <cell r="E76">
            <v>12917814</v>
          </cell>
          <cell r="F76">
            <v>5779310.7999999998</v>
          </cell>
        </row>
        <row r="77">
          <cell r="E77">
            <v>0</v>
          </cell>
          <cell r="F77">
            <v>0</v>
          </cell>
        </row>
        <row r="78">
          <cell r="E78">
            <v>0</v>
          </cell>
          <cell r="F78">
            <v>0</v>
          </cell>
        </row>
        <row r="79">
          <cell r="E79">
            <v>0</v>
          </cell>
          <cell r="F79">
            <v>0</v>
          </cell>
        </row>
        <row r="80">
          <cell r="E80">
            <v>0</v>
          </cell>
          <cell r="F80">
            <v>0</v>
          </cell>
        </row>
        <row r="85">
          <cell r="E85">
            <v>0</v>
          </cell>
          <cell r="F85">
            <v>0</v>
          </cell>
        </row>
        <row r="86">
          <cell r="E86">
            <v>0</v>
          </cell>
          <cell r="F86">
            <v>0</v>
          </cell>
        </row>
        <row r="87">
          <cell r="E87">
            <v>155125505</v>
          </cell>
          <cell r="F87">
            <v>155786968.36000001</v>
          </cell>
        </row>
        <row r="88">
          <cell r="E88">
            <v>69862592</v>
          </cell>
          <cell r="F88">
            <v>59972233.539999999</v>
          </cell>
        </row>
        <row r="89">
          <cell r="E89">
            <v>5642138</v>
          </cell>
          <cell r="F89">
            <v>5640189.46</v>
          </cell>
        </row>
        <row r="90">
          <cell r="E90">
            <v>-76249267</v>
          </cell>
          <cell r="F90">
            <v>-70592957.049999997</v>
          </cell>
        </row>
        <row r="91">
          <cell r="E91">
            <v>745602</v>
          </cell>
          <cell r="F91">
            <v>745601.53</v>
          </cell>
        </row>
        <row r="92">
          <cell r="E92">
            <v>0</v>
          </cell>
          <cell r="F92">
            <v>0</v>
          </cell>
        </row>
        <row r="93">
          <cell r="E93">
            <v>0</v>
          </cell>
          <cell r="F93">
            <v>0</v>
          </cell>
        </row>
        <row r="102">
          <cell r="E102">
            <v>17933102</v>
          </cell>
          <cell r="F102">
            <v>11954349.48</v>
          </cell>
        </row>
        <row r="103">
          <cell r="E103">
            <v>0</v>
          </cell>
          <cell r="F103">
            <v>0</v>
          </cell>
        </row>
        <row r="104">
          <cell r="E104">
            <v>0</v>
          </cell>
          <cell r="F104">
            <v>0</v>
          </cell>
        </row>
        <row r="105">
          <cell r="E105">
            <v>0</v>
          </cell>
          <cell r="F105">
            <v>0</v>
          </cell>
        </row>
        <row r="106">
          <cell r="E106">
            <v>0</v>
          </cell>
          <cell r="F106">
            <v>0</v>
          </cell>
        </row>
        <row r="107">
          <cell r="E107">
            <v>0</v>
          </cell>
          <cell r="F107">
            <v>0</v>
          </cell>
        </row>
        <row r="108">
          <cell r="E108">
            <v>0</v>
          </cell>
          <cell r="F108">
            <v>0</v>
          </cell>
        </row>
        <row r="109">
          <cell r="E109">
            <v>-3</v>
          </cell>
          <cell r="F109">
            <v>-3</v>
          </cell>
        </row>
        <row r="114">
          <cell r="E114">
            <v>0</v>
          </cell>
          <cell r="F114">
            <v>0</v>
          </cell>
        </row>
        <row r="115">
          <cell r="E115">
            <v>0</v>
          </cell>
          <cell r="F115">
            <v>0</v>
          </cell>
        </row>
        <row r="116">
          <cell r="E116">
            <v>0</v>
          </cell>
          <cell r="F116">
            <v>0</v>
          </cell>
        </row>
        <row r="117">
          <cell r="E117">
            <v>0</v>
          </cell>
          <cell r="F117">
            <v>0</v>
          </cell>
        </row>
        <row r="118">
          <cell r="E118">
            <v>0</v>
          </cell>
          <cell r="F118">
            <v>0</v>
          </cell>
        </row>
        <row r="119">
          <cell r="E119">
            <v>0</v>
          </cell>
          <cell r="F119">
            <v>0</v>
          </cell>
        </row>
        <row r="128">
          <cell r="E128">
            <v>82188558</v>
          </cell>
          <cell r="F128">
            <v>82188557.620000005</v>
          </cell>
        </row>
        <row r="129">
          <cell r="E129">
            <v>14722911</v>
          </cell>
          <cell r="F129">
            <v>14722910.57</v>
          </cell>
        </row>
        <row r="130">
          <cell r="E130">
            <v>0</v>
          </cell>
          <cell r="F130">
            <v>0</v>
          </cell>
        </row>
        <row r="133">
          <cell r="E133">
            <v>39258189</v>
          </cell>
          <cell r="F133">
            <v>-84675072.640000001</v>
          </cell>
        </row>
        <row r="134">
          <cell r="E134">
            <v>79527707</v>
          </cell>
          <cell r="F134">
            <v>177086005.53999999</v>
          </cell>
        </row>
        <row r="135">
          <cell r="E135">
            <v>-1011000</v>
          </cell>
          <cell r="F135">
            <v>-1011000</v>
          </cell>
        </row>
        <row r="136">
          <cell r="E136">
            <v>0</v>
          </cell>
          <cell r="F136">
            <v>0</v>
          </cell>
        </row>
        <row r="137">
          <cell r="E137">
            <v>0</v>
          </cell>
          <cell r="F137">
            <v>0</v>
          </cell>
        </row>
        <row r="140">
          <cell r="E140">
            <v>0</v>
          </cell>
          <cell r="F140">
            <v>0</v>
          </cell>
        </row>
        <row r="141">
          <cell r="E141">
            <v>0</v>
          </cell>
          <cell r="F1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showGridLines="0" tabSelected="1" zoomScaleNormal="100" workbookViewId="0">
      <selection activeCell="C57" sqref="C57"/>
    </sheetView>
  </sheetViews>
  <sheetFormatPr baseColWidth="10" defaultRowHeight="15" x14ac:dyDescent="0.25"/>
  <cols>
    <col min="1" max="2" width="2" style="53" customWidth="1"/>
    <col min="3" max="3" width="43.42578125" style="12" customWidth="1"/>
    <col min="4" max="4" width="15.42578125" style="19" bestFit="1" customWidth="1"/>
    <col min="5" max="5" width="15.85546875" style="19" bestFit="1" customWidth="1"/>
    <col min="6" max="6" width="50.85546875" style="36" customWidth="1"/>
    <col min="7" max="8" width="15.85546875" style="36" customWidth="1"/>
    <col min="9" max="9" width="5.5703125" style="36" customWidth="1"/>
  </cols>
  <sheetData>
    <row r="1" spans="1:9" x14ac:dyDescent="0.25">
      <c r="A1" s="47"/>
      <c r="B1" s="47"/>
      <c r="C1" s="1"/>
      <c r="D1" s="14"/>
      <c r="E1" s="14"/>
      <c r="F1" s="1"/>
      <c r="G1" s="1"/>
      <c r="H1" s="1"/>
      <c r="I1" s="1"/>
    </row>
    <row r="2" spans="1:9" ht="14.45" customHeight="1" x14ac:dyDescent="0.25">
      <c r="A2" s="47"/>
      <c r="B2" s="47"/>
      <c r="C2" s="2" t="str">
        <f>+[1]Paramunicipal!B1</f>
        <v>Sector Paramunicipal</v>
      </c>
      <c r="D2" s="15"/>
      <c r="E2" s="15"/>
      <c r="F2" s="15"/>
      <c r="G2" s="15"/>
      <c r="H2" s="15"/>
      <c r="I2" s="1"/>
    </row>
    <row r="3" spans="1:9" x14ac:dyDescent="0.25">
      <c r="A3" s="47"/>
      <c r="B3" s="47"/>
      <c r="C3" s="3" t="str">
        <f>+[1]Paramunicipal!B68</f>
        <v>Estado de Situación Financiera</v>
      </c>
      <c r="D3" s="16"/>
      <c r="E3" s="16"/>
      <c r="F3" s="16"/>
      <c r="G3" s="16"/>
      <c r="H3" s="16"/>
      <c r="I3" s="1"/>
    </row>
    <row r="4" spans="1:9" x14ac:dyDescent="0.25">
      <c r="A4" s="47"/>
      <c r="B4" s="47"/>
      <c r="C4" s="3" t="str">
        <f>+[1]Paramunicipal!B69</f>
        <v>Al 31 de Diciembre de 2025</v>
      </c>
      <c r="D4" s="16"/>
      <c r="E4" s="16"/>
      <c r="F4" s="16"/>
      <c r="G4" s="16"/>
      <c r="H4" s="16"/>
      <c r="I4" s="1"/>
    </row>
    <row r="5" spans="1:9" ht="30.6" customHeight="1" x14ac:dyDescent="0.25">
      <c r="A5" s="48"/>
      <c r="B5" s="48"/>
      <c r="C5" s="4"/>
      <c r="D5" s="17"/>
      <c r="E5" s="17"/>
      <c r="F5" s="17"/>
      <c r="G5" s="17"/>
      <c r="H5" s="17"/>
      <c r="I5" s="49"/>
    </row>
    <row r="6" spans="1:9" ht="14.45" customHeight="1" x14ac:dyDescent="0.25">
      <c r="A6" s="50">
        <v>1000</v>
      </c>
      <c r="B6" s="50">
        <v>2000</v>
      </c>
      <c r="C6" s="5" t="s">
        <v>0</v>
      </c>
      <c r="D6" s="18">
        <v>2025</v>
      </c>
      <c r="E6" s="18">
        <v>2024</v>
      </c>
      <c r="F6" s="30" t="s">
        <v>1</v>
      </c>
      <c r="G6" s="18">
        <v>2025</v>
      </c>
      <c r="H6" s="40">
        <v>2024</v>
      </c>
      <c r="I6" s="18"/>
    </row>
    <row r="7" spans="1:9" x14ac:dyDescent="0.25">
      <c r="A7" s="50"/>
      <c r="B7" s="50"/>
      <c r="C7" s="5"/>
      <c r="F7" s="30"/>
      <c r="G7" s="37"/>
      <c r="H7" s="41"/>
      <c r="I7" s="37"/>
    </row>
    <row r="8" spans="1:9" x14ac:dyDescent="0.25">
      <c r="A8" s="50">
        <v>1100</v>
      </c>
      <c r="B8" s="50">
        <v>2100</v>
      </c>
      <c r="C8" s="6" t="s">
        <v>2</v>
      </c>
      <c r="F8" s="30" t="s">
        <v>3</v>
      </c>
      <c r="G8" s="22"/>
      <c r="H8" s="42"/>
      <c r="I8" s="28"/>
    </row>
    <row r="9" spans="1:9" x14ac:dyDescent="0.25">
      <c r="A9" s="51">
        <v>1110</v>
      </c>
      <c r="B9" s="51">
        <v>2110</v>
      </c>
      <c r="C9" s="7" t="s">
        <v>4</v>
      </c>
      <c r="D9" s="20">
        <f>+[1]Paramunicipal!E74</f>
        <v>63443713</v>
      </c>
      <c r="E9" s="20">
        <f>+[1]Paramunicipal!F74</f>
        <v>42318099.079999998</v>
      </c>
      <c r="F9" s="31" t="s">
        <v>5</v>
      </c>
      <c r="G9" s="20">
        <f>+[1]Paramunicipal!E102</f>
        <v>17933102</v>
      </c>
      <c r="H9" s="43">
        <f>+[1]Paramunicipal!F102</f>
        <v>11954349.48</v>
      </c>
      <c r="I9" s="20"/>
    </row>
    <row r="10" spans="1:9" x14ac:dyDescent="0.25">
      <c r="A10" s="51">
        <v>1120</v>
      </c>
      <c r="B10" s="51">
        <v>2120</v>
      </c>
      <c r="C10" s="7" t="s">
        <v>6</v>
      </c>
      <c r="D10" s="20">
        <f>+[1]Paramunicipal!E75</f>
        <v>1131366</v>
      </c>
      <c r="E10" s="20">
        <f>+[1]Paramunicipal!F75</f>
        <v>616301.85</v>
      </c>
      <c r="F10" s="31" t="s">
        <v>7</v>
      </c>
      <c r="G10" s="20">
        <f>+[1]Paramunicipal!E103</f>
        <v>0</v>
      </c>
      <c r="H10" s="43">
        <f>+[1]Paramunicipal!F103</f>
        <v>0</v>
      </c>
      <c r="I10" s="20"/>
    </row>
    <row r="11" spans="1:9" x14ac:dyDescent="0.25">
      <c r="A11" s="51">
        <v>1130</v>
      </c>
      <c r="B11" s="51">
        <v>2130</v>
      </c>
      <c r="C11" s="7" t="s">
        <v>8</v>
      </c>
      <c r="D11" s="20">
        <f>+[1]Paramunicipal!E76</f>
        <v>12917814</v>
      </c>
      <c r="E11" s="20">
        <f>+[1]Paramunicipal!F76</f>
        <v>5779310.7999999998</v>
      </c>
      <c r="F11" s="31" t="s">
        <v>9</v>
      </c>
      <c r="G11" s="20">
        <f>+[1]Paramunicipal!E104</f>
        <v>0</v>
      </c>
      <c r="H11" s="43">
        <f>+[1]Paramunicipal!F104</f>
        <v>0</v>
      </c>
      <c r="I11" s="20"/>
    </row>
    <row r="12" spans="1:9" x14ac:dyDescent="0.25">
      <c r="A12" s="51">
        <v>1140</v>
      </c>
      <c r="B12" s="51">
        <v>2140</v>
      </c>
      <c r="C12" s="7" t="s">
        <v>10</v>
      </c>
      <c r="D12" s="20">
        <f>+[1]Paramunicipal!E77</f>
        <v>0</v>
      </c>
      <c r="E12" s="20">
        <f>+[1]Paramunicipal!F77</f>
        <v>0</v>
      </c>
      <c r="F12" s="31" t="s">
        <v>11</v>
      </c>
      <c r="G12" s="20">
        <f>+[1]Paramunicipal!E105</f>
        <v>0</v>
      </c>
      <c r="H12" s="43">
        <f>+[1]Paramunicipal!F105</f>
        <v>0</v>
      </c>
      <c r="I12" s="20"/>
    </row>
    <row r="13" spans="1:9" x14ac:dyDescent="0.25">
      <c r="A13" s="51">
        <v>1150</v>
      </c>
      <c r="B13" s="51">
        <v>2150</v>
      </c>
      <c r="C13" s="7" t="s">
        <v>12</v>
      </c>
      <c r="D13" s="20">
        <f>+[1]Paramunicipal!E78</f>
        <v>0</v>
      </c>
      <c r="E13" s="20">
        <f>+[1]Paramunicipal!F78</f>
        <v>0</v>
      </c>
      <c r="F13" s="31" t="s">
        <v>13</v>
      </c>
      <c r="G13" s="20">
        <f>+[1]Paramunicipal!E106</f>
        <v>0</v>
      </c>
      <c r="H13" s="43">
        <f>+[1]Paramunicipal!F106</f>
        <v>0</v>
      </c>
      <c r="I13" s="20"/>
    </row>
    <row r="14" spans="1:9" ht="22.5" x14ac:dyDescent="0.25">
      <c r="A14" s="51">
        <v>1160</v>
      </c>
      <c r="B14" s="51">
        <v>2160</v>
      </c>
      <c r="C14" s="7" t="s">
        <v>14</v>
      </c>
      <c r="D14" s="20">
        <f>+[1]Paramunicipal!E79</f>
        <v>0</v>
      </c>
      <c r="E14" s="20">
        <f>+[1]Paramunicipal!F79</f>
        <v>0</v>
      </c>
      <c r="F14" s="31" t="s">
        <v>15</v>
      </c>
      <c r="G14" s="20">
        <f>+[1]Paramunicipal!E107</f>
        <v>0</v>
      </c>
      <c r="H14" s="43">
        <f>+[1]Paramunicipal!F107</f>
        <v>0</v>
      </c>
      <c r="I14" s="20"/>
    </row>
    <row r="15" spans="1:9" x14ac:dyDescent="0.25">
      <c r="A15" s="51">
        <v>1190</v>
      </c>
      <c r="B15" s="51">
        <v>2170</v>
      </c>
      <c r="C15" s="7" t="s">
        <v>16</v>
      </c>
      <c r="D15" s="20">
        <f>+[1]Paramunicipal!E80</f>
        <v>0</v>
      </c>
      <c r="E15" s="20">
        <f>+[1]Paramunicipal!F80</f>
        <v>0</v>
      </c>
      <c r="F15" s="31" t="s">
        <v>17</v>
      </c>
      <c r="G15" s="20">
        <f>+[1]Paramunicipal!E108</f>
        <v>0</v>
      </c>
      <c r="H15" s="43">
        <f>+[1]Paramunicipal!F108</f>
        <v>0</v>
      </c>
      <c r="I15" s="20"/>
    </row>
    <row r="16" spans="1:9" x14ac:dyDescent="0.25">
      <c r="A16" s="51"/>
      <c r="B16" s="51">
        <v>2190</v>
      </c>
      <c r="C16" s="7"/>
      <c r="D16" s="20"/>
      <c r="E16" s="20"/>
      <c r="F16" s="31" t="s">
        <v>18</v>
      </c>
      <c r="G16" s="20">
        <f>+[1]Paramunicipal!E109</f>
        <v>-3</v>
      </c>
      <c r="H16" s="43">
        <f>+[1]Paramunicipal!F109</f>
        <v>-3</v>
      </c>
      <c r="I16" s="20"/>
    </row>
    <row r="17" spans="1:9" x14ac:dyDescent="0.25">
      <c r="A17" s="51"/>
      <c r="B17" s="51"/>
      <c r="C17" s="8" t="s">
        <v>19</v>
      </c>
      <c r="D17" s="21">
        <f>SUM(D9:D15)</f>
        <v>77492893</v>
      </c>
      <c r="E17" s="21">
        <f>SUM(E9:E15)</f>
        <v>48713711.729999997</v>
      </c>
      <c r="F17" s="31"/>
      <c r="G17" s="22"/>
      <c r="H17" s="42"/>
      <c r="I17" s="28"/>
    </row>
    <row r="18" spans="1:9" x14ac:dyDescent="0.25">
      <c r="A18" s="51"/>
      <c r="B18" s="51"/>
      <c r="C18" s="5"/>
      <c r="F18" s="32" t="s">
        <v>20</v>
      </c>
      <c r="G18" s="21">
        <f>SUM(G9:G16)</f>
        <v>17933099</v>
      </c>
      <c r="H18" s="44">
        <f>SUM(H9:H16)</f>
        <v>11954346.48</v>
      </c>
      <c r="I18" s="21"/>
    </row>
    <row r="19" spans="1:9" x14ac:dyDescent="0.25">
      <c r="A19" s="50">
        <v>1200</v>
      </c>
      <c r="B19" s="51"/>
      <c r="C19" s="5" t="s">
        <v>21</v>
      </c>
      <c r="F19" s="30"/>
      <c r="G19" s="22"/>
      <c r="H19" s="42"/>
      <c r="I19" s="52"/>
    </row>
    <row r="20" spans="1:9" x14ac:dyDescent="0.25">
      <c r="A20" s="51">
        <v>1210</v>
      </c>
      <c r="B20" s="50">
        <v>2200</v>
      </c>
      <c r="C20" s="7" t="s">
        <v>22</v>
      </c>
      <c r="D20" s="20">
        <f>+[1]Paramunicipal!E85</f>
        <v>0</v>
      </c>
      <c r="E20" s="20">
        <f>+[1]Paramunicipal!F85</f>
        <v>0</v>
      </c>
      <c r="F20" s="30" t="s">
        <v>23</v>
      </c>
      <c r="G20" s="20"/>
      <c r="H20" s="43"/>
      <c r="I20" s="20"/>
    </row>
    <row r="21" spans="1:9" x14ac:dyDescent="0.25">
      <c r="A21" s="51">
        <v>1220</v>
      </c>
      <c r="B21" s="51">
        <v>2210</v>
      </c>
      <c r="C21" s="7" t="s">
        <v>24</v>
      </c>
      <c r="D21" s="20">
        <f>+[1]Paramunicipal!E86</f>
        <v>0</v>
      </c>
      <c r="E21" s="20">
        <f>+[1]Paramunicipal!F86</f>
        <v>0</v>
      </c>
      <c r="F21" s="31" t="s">
        <v>25</v>
      </c>
      <c r="G21" s="20">
        <f>+[1]Paramunicipal!E114</f>
        <v>0</v>
      </c>
      <c r="H21" s="43">
        <f>+[1]Paramunicipal!F114</f>
        <v>0</v>
      </c>
      <c r="I21" s="20"/>
    </row>
    <row r="22" spans="1:9" ht="22.5" x14ac:dyDescent="0.25">
      <c r="A22" s="51">
        <v>1230</v>
      </c>
      <c r="B22" s="51">
        <v>2220</v>
      </c>
      <c r="C22" s="7" t="s">
        <v>26</v>
      </c>
      <c r="D22" s="20">
        <f>+[1]Paramunicipal!E87</f>
        <v>155125505</v>
      </c>
      <c r="E22" s="20">
        <f>+[1]Paramunicipal!F87</f>
        <v>155786968.36000001</v>
      </c>
      <c r="F22" s="31" t="s">
        <v>27</v>
      </c>
      <c r="G22" s="20">
        <f>+[1]Paramunicipal!E115</f>
        <v>0</v>
      </c>
      <c r="H22" s="43">
        <f>+[1]Paramunicipal!F115</f>
        <v>0</v>
      </c>
      <c r="I22" s="20"/>
    </row>
    <row r="23" spans="1:9" x14ac:dyDescent="0.25">
      <c r="A23" s="51">
        <v>1240</v>
      </c>
      <c r="B23" s="51">
        <v>2230</v>
      </c>
      <c r="C23" s="7" t="s">
        <v>28</v>
      </c>
      <c r="D23" s="20">
        <f>+[1]Paramunicipal!E88</f>
        <v>69862592</v>
      </c>
      <c r="E23" s="20">
        <f>+[1]Paramunicipal!F88</f>
        <v>59972233.539999999</v>
      </c>
      <c r="F23" s="31" t="s">
        <v>29</v>
      </c>
      <c r="G23" s="20">
        <f>+[1]Paramunicipal!E116</f>
        <v>0</v>
      </c>
      <c r="H23" s="43">
        <f>+[1]Paramunicipal!F116</f>
        <v>0</v>
      </c>
      <c r="I23" s="20"/>
    </row>
    <row r="24" spans="1:9" x14ac:dyDescent="0.25">
      <c r="A24" s="51">
        <v>1250</v>
      </c>
      <c r="B24" s="51">
        <v>2240</v>
      </c>
      <c r="C24" s="7" t="s">
        <v>30</v>
      </c>
      <c r="D24" s="20">
        <f>+[1]Paramunicipal!E89</f>
        <v>5642138</v>
      </c>
      <c r="E24" s="20">
        <f>+[1]Paramunicipal!F89</f>
        <v>5640189.46</v>
      </c>
      <c r="F24" s="31" t="s">
        <v>31</v>
      </c>
      <c r="G24" s="20">
        <f>+[1]Paramunicipal!E117</f>
        <v>0</v>
      </c>
      <c r="H24" s="43">
        <f>+[1]Paramunicipal!F117</f>
        <v>0</v>
      </c>
      <c r="I24" s="20"/>
    </row>
    <row r="25" spans="1:9" ht="22.5" x14ac:dyDescent="0.25">
      <c r="A25" s="51">
        <v>1260</v>
      </c>
      <c r="B25" s="51">
        <v>2250</v>
      </c>
      <c r="C25" s="7" t="s">
        <v>32</v>
      </c>
      <c r="D25" s="20">
        <f>+[1]Paramunicipal!E90</f>
        <v>-76249267</v>
      </c>
      <c r="E25" s="20">
        <f>+[1]Paramunicipal!F90</f>
        <v>-70592957.049999997</v>
      </c>
      <c r="F25" s="33" t="s">
        <v>33</v>
      </c>
      <c r="G25" s="20">
        <f>+[1]Paramunicipal!E118</f>
        <v>0</v>
      </c>
      <c r="H25" s="43">
        <f>+[1]Paramunicipal!F118</f>
        <v>0</v>
      </c>
      <c r="I25" s="20"/>
    </row>
    <row r="26" spans="1:9" x14ac:dyDescent="0.25">
      <c r="A26" s="51">
        <v>1270</v>
      </c>
      <c r="B26" s="51">
        <v>2260</v>
      </c>
      <c r="C26" s="7" t="s">
        <v>34</v>
      </c>
      <c r="D26" s="20">
        <f>+[1]Paramunicipal!E91</f>
        <v>745602</v>
      </c>
      <c r="E26" s="20">
        <f>+[1]Paramunicipal!F91</f>
        <v>745601.53</v>
      </c>
      <c r="F26" s="31" t="s">
        <v>35</v>
      </c>
      <c r="G26" s="20">
        <f>+[1]Paramunicipal!E119</f>
        <v>0</v>
      </c>
      <c r="H26" s="43">
        <f>+[1]Paramunicipal!F119</f>
        <v>0</v>
      </c>
      <c r="I26" s="20"/>
    </row>
    <row r="27" spans="1:9" ht="22.5" x14ac:dyDescent="0.25">
      <c r="A27" s="51">
        <v>1280</v>
      </c>
      <c r="B27" s="51"/>
      <c r="C27" s="7" t="s">
        <v>36</v>
      </c>
      <c r="D27" s="20">
        <f>+[1]Paramunicipal!E92</f>
        <v>0</v>
      </c>
      <c r="E27" s="20">
        <f>+[1]Paramunicipal!F92</f>
        <v>0</v>
      </c>
      <c r="F27" s="31"/>
      <c r="G27" s="20"/>
      <c r="H27" s="43"/>
      <c r="I27" s="28"/>
    </row>
    <row r="28" spans="1:9" x14ac:dyDescent="0.25">
      <c r="A28" s="51">
        <v>1290</v>
      </c>
      <c r="B28" s="51"/>
      <c r="C28" s="7" t="s">
        <v>37</v>
      </c>
      <c r="D28" s="20">
        <f>+[1]Paramunicipal!E93</f>
        <v>0</v>
      </c>
      <c r="E28" s="20">
        <f>+[1]Paramunicipal!F93</f>
        <v>0</v>
      </c>
      <c r="F28" s="32" t="s">
        <v>38</v>
      </c>
      <c r="G28" s="21">
        <f>SUM(G20:G26)</f>
        <v>0</v>
      </c>
      <c r="H28" s="44">
        <f>SUM(H20:H26)</f>
        <v>0</v>
      </c>
      <c r="I28" s="21"/>
    </row>
    <row r="29" spans="1:9" x14ac:dyDescent="0.25">
      <c r="B29" s="51"/>
      <c r="C29" s="7"/>
      <c r="D29" s="20"/>
      <c r="E29" s="20"/>
      <c r="F29" s="31"/>
      <c r="G29" s="22"/>
      <c r="H29" s="42"/>
      <c r="I29" s="52"/>
    </row>
    <row r="30" spans="1:9" x14ac:dyDescent="0.25">
      <c r="B30" s="51"/>
      <c r="C30" s="8" t="s">
        <v>39</v>
      </c>
      <c r="D30" s="21">
        <f>SUM(D20:D28)</f>
        <v>155126570</v>
      </c>
      <c r="E30" s="21">
        <f>SUM(E20:E28)</f>
        <v>151552035.84</v>
      </c>
      <c r="F30" s="34" t="s">
        <v>40</v>
      </c>
      <c r="G30" s="38">
        <f>+G28+G18</f>
        <v>17933099</v>
      </c>
      <c r="H30" s="45">
        <f>+H28+H18</f>
        <v>11954346.48</v>
      </c>
      <c r="I30" s="54"/>
    </row>
    <row r="31" spans="1:9" x14ac:dyDescent="0.25">
      <c r="B31" s="51"/>
      <c r="C31" s="5"/>
      <c r="D31" s="22"/>
      <c r="E31" s="22"/>
      <c r="F31" s="30"/>
      <c r="G31" s="22"/>
      <c r="H31" s="42"/>
      <c r="I31" s="52"/>
    </row>
    <row r="32" spans="1:9" x14ac:dyDescent="0.25">
      <c r="C32" s="5" t="s">
        <v>41</v>
      </c>
      <c r="D32" s="22">
        <f>+D30+D17</f>
        <v>232619463</v>
      </c>
      <c r="E32" s="22">
        <f>+E30+E17</f>
        <v>200265747.56999999</v>
      </c>
      <c r="F32" s="30" t="s">
        <v>42</v>
      </c>
      <c r="G32" s="22"/>
      <c r="H32" s="42"/>
      <c r="I32" s="22"/>
    </row>
    <row r="33" spans="2:9" x14ac:dyDescent="0.25">
      <c r="B33" s="50"/>
      <c r="C33" s="9"/>
      <c r="D33" s="23"/>
      <c r="E33" s="23"/>
      <c r="F33" s="30"/>
      <c r="G33" s="22"/>
      <c r="H33" s="42"/>
      <c r="I33" s="22"/>
    </row>
    <row r="34" spans="2:9" x14ac:dyDescent="0.25">
      <c r="B34" s="50">
        <v>3100</v>
      </c>
      <c r="C34" s="10"/>
      <c r="D34" s="24"/>
      <c r="E34" s="24"/>
      <c r="F34" s="34" t="s">
        <v>43</v>
      </c>
      <c r="G34" s="38">
        <f>SUM(G35:G37)</f>
        <v>96911469</v>
      </c>
      <c r="H34" s="45">
        <f>SUM(H35:H37)</f>
        <v>96911468.189999998</v>
      </c>
      <c r="I34" s="38"/>
    </row>
    <row r="35" spans="2:9" x14ac:dyDescent="0.25">
      <c r="B35" s="51">
        <v>3110</v>
      </c>
      <c r="C35" s="10"/>
      <c r="D35" s="24"/>
      <c r="E35" s="24"/>
      <c r="F35" s="31" t="s">
        <v>44</v>
      </c>
      <c r="G35" s="20">
        <f>+[1]Paramunicipal!E128</f>
        <v>82188558</v>
      </c>
      <c r="H35" s="43">
        <f>+[1]Paramunicipal!F128</f>
        <v>82188557.620000005</v>
      </c>
      <c r="I35" s="20"/>
    </row>
    <row r="36" spans="2:9" x14ac:dyDescent="0.25">
      <c r="B36" s="51">
        <v>3120</v>
      </c>
      <c r="C36" s="10"/>
      <c r="D36" s="24"/>
      <c r="E36" s="24"/>
      <c r="F36" s="31" t="s">
        <v>45</v>
      </c>
      <c r="G36" s="20">
        <f>+[1]Paramunicipal!E129</f>
        <v>14722911</v>
      </c>
      <c r="H36" s="43">
        <f>+[1]Paramunicipal!F129</f>
        <v>14722910.57</v>
      </c>
      <c r="I36" s="20"/>
    </row>
    <row r="37" spans="2:9" x14ac:dyDescent="0.25">
      <c r="B37" s="51">
        <v>3130</v>
      </c>
      <c r="C37" s="10"/>
      <c r="D37" s="24"/>
      <c r="E37" s="24"/>
      <c r="F37" s="31" t="s">
        <v>46</v>
      </c>
      <c r="G37" s="20">
        <f>+[1]Paramunicipal!E130</f>
        <v>0</v>
      </c>
      <c r="H37" s="43">
        <f>+[1]Paramunicipal!F130</f>
        <v>0</v>
      </c>
      <c r="I37" s="20"/>
    </row>
    <row r="38" spans="2:9" x14ac:dyDescent="0.25">
      <c r="B38" s="51"/>
      <c r="C38" s="10"/>
      <c r="D38" s="24"/>
      <c r="E38" s="24"/>
      <c r="F38" s="31"/>
      <c r="G38" s="20"/>
      <c r="H38" s="43"/>
      <c r="I38" s="28"/>
    </row>
    <row r="39" spans="2:9" x14ac:dyDescent="0.25">
      <c r="B39" s="50">
        <v>3200</v>
      </c>
      <c r="C39" s="10"/>
      <c r="D39" s="24"/>
      <c r="E39" s="24"/>
      <c r="F39" s="34" t="s">
        <v>47</v>
      </c>
      <c r="G39" s="38">
        <f>SUM(G40:G44)</f>
        <v>117774896</v>
      </c>
      <c r="H39" s="45">
        <f>SUM(H40:H44)</f>
        <v>91399932.899999991</v>
      </c>
      <c r="I39" s="38"/>
    </row>
    <row r="40" spans="2:9" x14ac:dyDescent="0.25">
      <c r="B40" s="51">
        <v>3210</v>
      </c>
      <c r="C40" s="10"/>
      <c r="D40" s="24"/>
      <c r="E40" s="24"/>
      <c r="F40" s="31" t="s">
        <v>48</v>
      </c>
      <c r="G40" s="20">
        <f>+[1]Paramunicipal!E133</f>
        <v>39258189</v>
      </c>
      <c r="H40" s="43">
        <f>+[1]Paramunicipal!F133</f>
        <v>-84675072.640000001</v>
      </c>
      <c r="I40" s="20"/>
    </row>
    <row r="41" spans="2:9" x14ac:dyDescent="0.25">
      <c r="B41" s="51">
        <v>3220</v>
      </c>
      <c r="C41" s="10"/>
      <c r="D41" s="24"/>
      <c r="E41" s="24"/>
      <c r="F41" s="31" t="s">
        <v>49</v>
      </c>
      <c r="G41" s="20">
        <f>+[1]Paramunicipal!E134</f>
        <v>79527707</v>
      </c>
      <c r="H41" s="43">
        <f>+[1]Paramunicipal!F134</f>
        <v>177086005.53999999</v>
      </c>
      <c r="I41" s="20"/>
    </row>
    <row r="42" spans="2:9" x14ac:dyDescent="0.25">
      <c r="B42" s="51">
        <v>3230</v>
      </c>
      <c r="C42" s="10"/>
      <c r="D42" s="25"/>
      <c r="E42" s="25"/>
      <c r="F42" s="31" t="s">
        <v>50</v>
      </c>
      <c r="G42" s="20">
        <f>+[1]Paramunicipal!E135</f>
        <v>-1011000</v>
      </c>
      <c r="H42" s="43">
        <f>+[1]Paramunicipal!F135</f>
        <v>-1011000</v>
      </c>
      <c r="I42" s="20"/>
    </row>
    <row r="43" spans="2:9" x14ac:dyDescent="0.25">
      <c r="B43" s="51">
        <v>3240</v>
      </c>
      <c r="C43" s="10"/>
      <c r="D43" s="24"/>
      <c r="E43" s="24"/>
      <c r="F43" s="31" t="s">
        <v>51</v>
      </c>
      <c r="G43" s="20">
        <f>+[1]Paramunicipal!E136</f>
        <v>0</v>
      </c>
      <c r="H43" s="43">
        <f>+[1]Paramunicipal!F136</f>
        <v>0</v>
      </c>
      <c r="I43" s="20"/>
    </row>
    <row r="44" spans="2:9" ht="15" customHeight="1" x14ac:dyDescent="0.25">
      <c r="B44" s="51">
        <v>3250</v>
      </c>
      <c r="C44" s="10"/>
      <c r="D44" s="24"/>
      <c r="E44" s="24"/>
      <c r="F44" s="31" t="s">
        <v>52</v>
      </c>
      <c r="G44" s="20">
        <f>+[1]Paramunicipal!E137</f>
        <v>0</v>
      </c>
      <c r="H44" s="43">
        <f>+[1]Paramunicipal!F137</f>
        <v>0</v>
      </c>
      <c r="I44" s="20"/>
    </row>
    <row r="45" spans="2:9" x14ac:dyDescent="0.25">
      <c r="B45" s="51"/>
      <c r="C45" s="10"/>
      <c r="D45" s="24"/>
      <c r="E45" s="24"/>
      <c r="F45" s="31"/>
      <c r="G45" s="20"/>
      <c r="H45" s="43"/>
      <c r="I45" s="28"/>
    </row>
    <row r="46" spans="2:9" x14ac:dyDescent="0.25">
      <c r="B46" s="50">
        <v>3300</v>
      </c>
      <c r="C46" s="10"/>
      <c r="D46" s="26"/>
      <c r="E46" s="28"/>
      <c r="F46" s="35" t="s">
        <v>53</v>
      </c>
      <c r="G46" s="38">
        <f>SUM(G47:G48)</f>
        <v>0</v>
      </c>
      <c r="H46" s="45">
        <f>SUM(H47:H48)</f>
        <v>0</v>
      </c>
      <c r="I46" s="38"/>
    </row>
    <row r="47" spans="2:9" x14ac:dyDescent="0.25">
      <c r="B47" s="51">
        <v>3310</v>
      </c>
      <c r="C47" s="10"/>
      <c r="D47" s="26"/>
      <c r="E47" s="28"/>
      <c r="F47" s="31" t="s">
        <v>54</v>
      </c>
      <c r="G47" s="20">
        <f>+[1]Paramunicipal!E140</f>
        <v>0</v>
      </c>
      <c r="H47" s="43">
        <f>+[1]Paramunicipal!F140</f>
        <v>0</v>
      </c>
      <c r="I47" s="20"/>
    </row>
    <row r="48" spans="2:9" x14ac:dyDescent="0.25">
      <c r="B48" s="51">
        <v>3320</v>
      </c>
      <c r="C48" s="10"/>
      <c r="D48" s="26"/>
      <c r="E48" s="28"/>
      <c r="F48" s="31" t="s">
        <v>55</v>
      </c>
      <c r="G48" s="20">
        <f>+[1]Paramunicipal!E141</f>
        <v>0</v>
      </c>
      <c r="H48" s="43">
        <f>+[1]Paramunicipal!F141</f>
        <v>0</v>
      </c>
      <c r="I48" s="20"/>
    </row>
    <row r="49" spans="2:9" x14ac:dyDescent="0.25">
      <c r="C49" s="10"/>
      <c r="D49" s="26"/>
      <c r="E49" s="28"/>
      <c r="F49" s="31"/>
      <c r="G49" s="20"/>
      <c r="H49" s="43"/>
      <c r="I49" s="28"/>
    </row>
    <row r="50" spans="2:9" x14ac:dyDescent="0.25">
      <c r="B50" s="50">
        <v>3000</v>
      </c>
      <c r="C50" s="10"/>
      <c r="D50" s="26"/>
      <c r="E50" s="28"/>
      <c r="F50" s="34" t="s">
        <v>56</v>
      </c>
      <c r="G50" s="38">
        <f>+G39+G34+G46</f>
        <v>214686365</v>
      </c>
      <c r="H50" s="45">
        <f t="shared" ref="H50" si="0">+H39+H34+H46</f>
        <v>188311401.08999997</v>
      </c>
      <c r="I50" s="54"/>
    </row>
    <row r="51" spans="2:9" x14ac:dyDescent="0.25">
      <c r="C51" s="10"/>
      <c r="D51" s="26"/>
      <c r="E51" s="28"/>
      <c r="F51" s="30"/>
      <c r="G51" s="22"/>
      <c r="H51" s="42"/>
      <c r="I51" s="22"/>
    </row>
    <row r="52" spans="2:9" x14ac:dyDescent="0.25">
      <c r="C52" s="10"/>
      <c r="D52" s="26"/>
      <c r="E52" s="28"/>
      <c r="F52" s="30" t="s">
        <v>57</v>
      </c>
      <c r="G52" s="22">
        <f>+G50+G30</f>
        <v>232619464</v>
      </c>
      <c r="H52" s="42">
        <f t="shared" ref="H52" si="1">+H50+H30</f>
        <v>200265747.56999996</v>
      </c>
      <c r="I52" s="23"/>
    </row>
    <row r="53" spans="2:9" x14ac:dyDescent="0.25">
      <c r="C53" s="11"/>
      <c r="D53" s="27"/>
      <c r="E53" s="29"/>
      <c r="F53" s="29"/>
      <c r="G53" s="29"/>
      <c r="H53" s="46"/>
      <c r="I53" s="28"/>
    </row>
    <row r="54" spans="2:9" x14ac:dyDescent="0.25">
      <c r="G54" s="39">
        <f>IF(D32-G30-G50=0,"",D32-G30-G50)</f>
        <v>-1</v>
      </c>
      <c r="H54" s="39">
        <f>IF(E32-H30-H50=0,"",E32-H30-H50)</f>
        <v>2.9802322387695313E-8</v>
      </c>
      <c r="I54" s="55"/>
    </row>
    <row r="56" spans="2:9" x14ac:dyDescent="0.25">
      <c r="C56" s="13" t="s">
        <v>58</v>
      </c>
      <c r="D56" s="13"/>
      <c r="E56" s="13"/>
      <c r="F56" s="13"/>
      <c r="G56" s="13"/>
      <c r="H56" s="13"/>
    </row>
    <row r="57" spans="2:9" x14ac:dyDescent="0.25">
      <c r="C57" s="31"/>
      <c r="D57" s="31"/>
      <c r="E57" s="31"/>
      <c r="F57" s="31"/>
      <c r="G57" s="31"/>
      <c r="H57" s="31"/>
    </row>
    <row r="63" spans="2:9" ht="15" customHeight="1" x14ac:dyDescent="0.25"/>
    <row r="64" spans="2:9" ht="14.45" customHeight="1" x14ac:dyDescent="0.25"/>
    <row r="70" ht="15" customHeight="1" x14ac:dyDescent="0.25"/>
    <row r="71" ht="15" customHeight="1" x14ac:dyDescent="0.25"/>
  </sheetData>
  <mergeCells count="5">
    <mergeCell ref="C56:H56"/>
    <mergeCell ref="C4:H4"/>
    <mergeCell ref="C5:H5"/>
    <mergeCell ref="C2:H2"/>
    <mergeCell ref="C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5" sqref="E2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Int. Paramunicipal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2026-03-12T14:45:15Z</dcterms:created>
  <dcterms:modified xsi:type="dcterms:W3CDTF">2026-03-12T14:51:01Z</dcterms:modified>
</cp:coreProperties>
</file>