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56" i="59"/>
  <c r="F76" i="59"/>
  <c r="E127" i="59"/>
  <c r="C31" i="64"/>
  <c r="C8" i="64"/>
  <c r="C16" i="63"/>
  <c r="C8" i="63"/>
  <c r="C21" i="63" s="1"/>
  <c r="C40" i="64" l="1"/>
  <c r="A3" i="65"/>
  <c r="A1" i="65"/>
  <c r="A3" i="62" l="1"/>
  <c r="A1" i="62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<sst xmlns="http://schemas.openxmlformats.org/spreadsheetml/2006/main" count="860" uniqueCount="602">
  <si>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</si>
  <si>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</si>
  <si>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</si>
  <si>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</si>
  <si>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</si>
  <si>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</si>
  <si>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</si>
  <si>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</si>
  <si>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</si>
  <si>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</si>
  <si>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</si>
  <si>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</si>
  <si>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</si>
  <si>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</si>
  <si>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</si>
  <si>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</si>
  <si>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</si>
  <si>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</si>
  <si>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</si>
  <si>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</si>
  <si>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</si>
  <si>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</si>
  <si>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</si>
  <si>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</si>
  <si>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</si>
  <si>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</si>
  <si>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</si>
  <si>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</si>
  <si>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</si>
  <si>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</si>
  <si>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</si>
  <si>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</si>
  <si>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</si>
  <si>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</si>
  <si>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</si>
  <si>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</si>
  <si>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</si>
  <si>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</si>
  <si>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</si>
  <si>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</si>
  <si>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</si>
  <si>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</si>
  <si>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</si>
  <si>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</si>
  <si>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</si>
  <si>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</si>
  <si>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</si>
  <si>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</si>
  <si>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</si>
  <si>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</si>
  <si>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</si>
  <si>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</si>
  <si>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</si>
  <si>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</si>
  <si>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</si>
  <si>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</si>
  <si>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</si>
  <si>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</si>
  <si>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</si>
  <si>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</si>
  <si>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</si>
  <si>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</si>
  <si>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</si>
  <si>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</si>
  <si>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</si>
  <si>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</si>
  <si>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</si>
  <si>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</si>
  <si>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</si>
  <si>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</si>
  <si>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</si>
  <si>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</si>
  <si>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</si>
  <si>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</si>
  <si>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</si>
  <si>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</si>
  <si>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</si>
  <si>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</si>
  <si>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</si>
  <si>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</si>
  <si>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</si>
  <si>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</si>
  <si>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</si>
  <si>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</si>
  <si>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</si>
  <si>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</si>
  <si>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</si>
  <si>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</si>
  <si>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</si>
  <si>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</si>
  <si>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</si>
  <si>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</si>
  <si>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</si>
  <si>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</si>
  <si>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</si>
  <si>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</si>
  <si>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</si>
  <si>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</si>
  <si>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</si>
  <si>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</si>
  <si>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</si>
  <si>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</si>
  <si>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</si>
  <si>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</si>
  <si>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</si>
  <si>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</si>
  <si>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</si>
  <si>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</si>
  <si>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</si>
  <si>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</si>
  <si>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</si>
  <si>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</si>
  <si>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</si>
  <si>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</si>
  <si>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</si>
  <si>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</si>
  <si>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Nombre del Ente Público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</si>
  <si>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</si>
  <si>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</si>
  <si>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</si>
  <si>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</si>
  <si>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</si>
  <si>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</si>
  <si>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</si>
  <si>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</si>
  <si>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</si>
  <si>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</si>
  <si>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</si>
  <si>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</si>
  <si>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</si>
  <si>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</si>
  <si>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</si>
  <si>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</si>
  <si>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</si>
  <si>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</si>
  <si>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</si>
  <si>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</si>
  <si>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</si>
  <si>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</si>
  <si>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</si>
  <si>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</si>
  <si>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</si>
  <si>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</si>
  <si>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</si>
  <si>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</si>
  <si>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</si>
  <si>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</si>
  <si>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</si>
  <si>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</si>
  <si>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</si>
  <si>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</si>
  <si>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</si>
  <si>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</si>
  <si>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</si>
  <si>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</si>
  <si>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</si>
  <si>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</si>
  <si>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</si>
  <si>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</si>
  <si>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</si>
  <si>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</si>
  <si>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</si>
  <si>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</si>
  <si>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</si>
  <si>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</si>
  <si>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</si>
  <si>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</si>
  <si>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</si>
  <si>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</si>
  <si>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</si>
  <si>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</si>
  <si>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</si>
  <si>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</si>
  <si>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</si>
  <si>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</si>
  <si>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</si>
  <si>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</si>
  <si>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</si>
  <si>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</si>
  <si>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</si>
  <si>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</si>
  <si>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</si>
  <si>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</si>
  <si>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</si>
  <si>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</si>
  <si>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</si>
  <si>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</si>
  <si>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</si>
  <si>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</si>
  <si>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</si>
  <si>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</si>
  <si>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</si>
  <si>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</si>
  <si>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</si>
  <si>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</si>
  <si>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</si>
  <si>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</si>
  <si>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</si>
  <si>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</si>
  <si>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</si>
  <si>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</si>
  <si>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</si>
  <si>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</si>
  <si>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</si>
  <si>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</si>
  <si>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</si>
  <si>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</si>
  <si>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</si>
  <si>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</si>
  <si>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</si>
  <si>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</si>
  <si>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</si>
  <si>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</si>
  <si>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</si>
  <si>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</si>
  <si>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</si>
  <si>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</si>
  <si>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</si>
  <si>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</si>
  <si>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</si>
  <si>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</si>
  <si>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</si>
  <si>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</si>
  <si>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</si>
  <si>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</si>
  <si>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</si>
  <si>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</si>
  <si>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</si>
  <si>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</si>
  <si>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</si>
  <si>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</si>
  <si>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</si>
  <si>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</si>
  <si>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</si>
  <si>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</si>
  <si>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</si>
  <si>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</si>
  <si>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</si>
  <si>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</si>
  <si>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</si>
  <si>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</si>
  <si>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</si>
  <si>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</si>
  <si>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</si>
  <si>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</si>
  <si>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</si>
  <si>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</si>
  <si>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</si>
  <si>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</si>
  <si>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</si>
  <si>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</si>
  <si>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</si>
  <si>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</si>
  <si>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</si>
  <si>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</si>
  <si>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</si>
  <si>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</si>
  <si>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</si>
  <si>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</si>
  <si>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</si>
  <si>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</si>
  <si>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</si>
  <si>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</si>
  <si>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</si>
  <si>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</si>
  <si>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</si>
  <si>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</si>
  <si>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</si>
  <si>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</si>
  <si>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</si>
  <si>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</si>
  <si>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</si>
  <si>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</si>
  <si>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</si>
  <si>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</si>
  <si>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</si>
  <si>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</si>
  <si>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</si>
  <si>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</si>
  <si>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</si>
  <si>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</si>
  <si>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</si>
  <si>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</si>
  <si>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</si>
  <si>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</si>
  <si>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</si>
  <si>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</si>
  <si>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</si>
  <si>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</si>
  <si>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</si>
  <si>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</si>
  <si>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</si>
  <si>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</si>
  <si>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</si>
  <si>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</si>
  <si>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</si>
  <si>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</si>
  <si>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</si>
  <si>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</si>
  <si>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</si>
  <si>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</si>
  <si>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</si>
  <si>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</si>
  <si>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</si>
  <si>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</si>
  <si>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</si>
  <si>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</si>
  <si>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</si>
  <si>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</si>
  <si>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</si>
  <si>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</si>
  <si>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</si>
  <si>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</si>
  <si>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</si>
  <si>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</si>
  <si>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</si>
  <si>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</si>
  <si>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</si>
  <si>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</si>
  <si>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</si>
  <si>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</si>
  <si>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</si>
  <si>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</si>
  <si>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</si>
  <si>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</si>
  <si>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</si>
  <si>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</si>
  <si>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</si>
  <si>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</si>
  <si>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</si>
  <si>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</si>
  <si>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</si>
  <si>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</si>
  <si>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</si>
  <si>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</si>
  <si>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</si>
  <si>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</si>
  <si>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</si>
  <si>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</si>
  <si>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</si>
  <si>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</si>
  <si>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</si>
  <si>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</si>
  <si>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</si>
  <si>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</si>
  <si>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</si>
  <si>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</si>
  <si>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</si>
  <si>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</si>
  <si>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</si>
  <si>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</si>
  <si>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</si>
  <si>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</si>
  <si>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</si>
  <si>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</si>
  <si>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</si>
  <si>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</si>
  <si>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</si>
  <si>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</si>
  <si>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</si>
  <si>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</si>
  <si>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</si>
  <si>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</si>
  <si>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</si>
  <si>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</si>
  <si>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</si>
  <si>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</si>
  <si>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</si>
  <si>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</si>
  <si>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</si>
  <si>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</si>
  <si>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</si>
  <si>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</si>
  <si>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</si>
  <si>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</si>
  <si>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</si>
  <si>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</si>
  <si>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</si>
  <si>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</si>
  <si>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</si>
  <si>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</si>
  <si>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</si>
  <si>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</si>
  <si>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</si>
  <si>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</si>
  <si>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</si>
  <si>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</si>
  <si>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</si>
  <si>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</si>
  <si>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</si>
  <si>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</si>
  <si>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</si>
  <si>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</si>
  <si>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</si>
  <si>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</si>
  <si>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</si>
  <si>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</si>
  <si>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</si>
  <si>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</si>
  <si>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</si>
  <si>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</si>
  <si>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</si>
  <si>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</si>
  <si>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</si>
  <si>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</si>
  <si>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</si>
  <si>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</si>
  <si>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Correspondiente del XXXX al XXXX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</si>
  <si>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</si>
  <si>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</si>
  <si>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</si>
  <si>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</si>
  <si>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</si>
  <si>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</si>
  <si>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</si>
  <si>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</si>
  <si>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</si>
  <si>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</si>
  <si>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</si>
  <si>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</si>
  <si>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</si>
  <si>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</si>
  <si>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</si>
  <si>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</si>
  <si>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</si>
  <si>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</si>
  <si>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</si>
  <si>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</si>
  <si>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</si>
  <si>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</si>
  <si>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</si>
  <si>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</si>
  <si>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</si>
  <si>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</si>
  <si>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</si>
  <si>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</si>
  <si>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</si>
  <si>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</si>
  <si>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</si>
  <si>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</si>
  <si>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</si>
  <si>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</si>
  <si>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</si>
  <si>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</si>
  <si>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</si>
  <si>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</si>
  <si>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</si>
  <si>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</si>
  <si>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</si>
  <si>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</si>
  <si>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</si>
  <si>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</si>
  <si>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</si>
  <si>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</si>
  <si>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</si>
  <si>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</si>
  <si>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</si>
  <si>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</si>
  <si>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</si>
  <si>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</si>
  <si>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</si>
  <si>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</si>
  <si>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</si>
  <si>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</si>
  <si>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</si>
  <si>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</si>
  <si>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</si>
  <si>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</si>
  <si>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</si>
  <si>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</si>
  <si>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</si>
  <si>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</si>
  <si>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</si>
  <si>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</si>
  <si>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</si>
  <si>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</si>
  <si>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</si>
  <si>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</si>
  <si>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</si>
  <si>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</si>
  <si>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</si>
  <si>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</si>
  <si>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</si>
  <si>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</si>
  <si>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</si>
  <si>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</si>
  <si>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</si>
  <si>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</si>
  <si>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</si>
  <si>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</si>
  <si>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</si>
  <si>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</si>
  <si>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</si>
  <si>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</si>
  <si>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</si>
  <si>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</si>
  <si>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</si>
  <si>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</si>
  <si>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</si>
  <si>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</si>
  <si>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</si>
  <si>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</si>
  <si>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</si>
  <si>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</si>
  <si>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</si>
  <si>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</si>
  <si>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</si>
  <si>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</si>
  <si>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20XN</t>
  </si>
  <si>
    <t>20XN-1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</si>
  <si>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</si>
  <si>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</si>
  <si>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</si>
  <si>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</si>
  <si>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</si>
  <si>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</si>
  <si>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</si>
  <si>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</si>
  <si>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</si>
  <si>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</si>
  <si>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</si>
  <si>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</si>
  <si>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</si>
  <si>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</si>
  <si>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</si>
  <si>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</si>
  <si>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</si>
  <si>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</si>
  <si>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</si>
  <si>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</si>
  <si>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</si>
  <si>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</si>
  <si>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</si>
  <si>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</si>
  <si>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</si>
  <si>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</si>
  <si>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</si>
  <si>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</si>
  <si>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</si>
  <si>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</si>
  <si>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</si>
  <si>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</si>
  <si>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</si>
  <si>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</si>
  <si>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</si>
  <si>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</si>
  <si>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</si>
  <si>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</si>
  <si>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</si>
  <si>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</si>
  <si>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</si>
  <si>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</si>
  <si>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</si>
  <si>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</si>
  <si>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</si>
  <si>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</si>
  <si>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</si>
  <si>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</si>
  <si>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</si>
  <si>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</si>
  <si>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</si>
  <si>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</si>
  <si>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</si>
  <si>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</si>
  <si>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</si>
  <si>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</si>
  <si>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</si>
  <si>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</si>
  <si>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</si>
  <si>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</si>
  <si>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</si>
  <si>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</si>
  <si>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</si>
  <si>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</si>
  <si>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</si>
  <si>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</si>
  <si>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</si>
  <si>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</si>
  <si>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</si>
  <si>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</si>
  <si>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</si>
  <si>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</si>
  <si>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</si>
  <si>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</si>
  <si>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</si>
  <si>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</si>
  <si>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</si>
  <si>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</si>
  <si>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</si>
  <si>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</si>
  <si>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</si>
  <si>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</si>
  <si>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</si>
  <si>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</si>
  <si>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</si>
  <si>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</si>
  <si>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</si>
  <si>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</si>
  <si>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</si>
  <si>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</si>
  <si>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Municipal del Deporte y Atención a la Juventud del Municipio de Uriangato, Guanajuato.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</si>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</sst>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600</v>
      </c>
      <c r="B1" s="163"/>
      <c r="C1" s="104" t="s">
        <v>497</v>
      </c>
      <c r="D1" s="105">
        <v>2025</v>
      </c>
    </row>
    <row r="2" spans="1:4" ht="16.350000000000001" customHeight="1" x14ac:dyDescent="0.2">
      <c r="A2" s="164" t="s">
        <v>496</v>
      </c>
      <c r="B2" s="165"/>
      <c r="C2" s="10" t="s">
        <v>498</v>
      </c>
      <c r="D2" s="106" t="s">
        <v>503</v>
      </c>
    </row>
    <row r="3" spans="1:4" ht="16.350000000000001" customHeight="1" x14ac:dyDescent="0.2">
      <c r="A3" s="166" t="s">
        <v>601</v>
      </c>
      <c r="B3" s="167"/>
      <c r="C3" s="10" t="s">
        <v>499</v>
      </c>
      <c r="D3" s="107">
        <v>4</v>
      </c>
    </row>
    <row r="4" spans="1:4" ht="16.350000000000001" customHeight="1" x14ac:dyDescent="0.2">
      <c r="A4" s="168" t="s">
        <v>520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482</v>
      </c>
      <c r="B10" s="36" t="s">
        <v>555</v>
      </c>
    </row>
    <row r="11" spans="1:4" x14ac:dyDescent="0.2">
      <c r="A11" s="35" t="s">
        <v>483</v>
      </c>
      <c r="B11" s="36" t="s">
        <v>278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491</v>
      </c>
    </row>
    <row r="16" spans="1:4" x14ac:dyDescent="0.2">
      <c r="A16" s="35" t="s">
        <v>7</v>
      </c>
      <c r="B16" s="36" t="s">
        <v>492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493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583</v>
      </c>
    </row>
    <row r="26" spans="1:2" x14ac:dyDescent="0.2">
      <c r="A26" s="35" t="s">
        <v>585</v>
      </c>
      <c r="B26" s="36" t="s">
        <v>586</v>
      </c>
    </row>
    <row r="27" spans="1:2" x14ac:dyDescent="0.2">
      <c r="A27" s="35" t="s">
        <v>584</v>
      </c>
      <c r="B27" s="36" t="s">
        <v>587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591</v>
      </c>
    </row>
    <row r="31" spans="1:2" x14ac:dyDescent="0.2">
      <c r="A31" s="35" t="s">
        <v>27</v>
      </c>
      <c r="B31" s="36" t="s">
        <v>592</v>
      </c>
    </row>
    <row r="32" spans="1:2" x14ac:dyDescent="0.2">
      <c r="A32" s="35" t="s">
        <v>38</v>
      </c>
      <c r="B32" s="36" t="s">
        <v>593</v>
      </c>
    </row>
    <row r="33" spans="1:3" x14ac:dyDescent="0.2">
      <c r="A33" s="4"/>
      <c r="B33" s="7"/>
    </row>
    <row r="34" spans="1:3" x14ac:dyDescent="0.2">
      <c r="A34" s="4"/>
      <c r="B34" s="6"/>
      <c r="C34" s="1">
        <v>0</v>
      </c>
    </row>
    <row r="35" spans="1:3" x14ac:dyDescent="0.2">
      <c r="A35" s="35" t="s">
        <v>36</v>
      </c>
      <c r="B35" s="36" t="s">
        <v>31</v>
      </c>
      <c r="C35" s="1">
        <v>0</v>
      </c>
    </row>
    <row r="36" spans="1:3" x14ac:dyDescent="0.2">
      <c r="A36" s="35" t="s">
        <v>37</v>
      </c>
      <c r="B36" s="36" t="s">
        <v>32</v>
      </c>
    </row>
    <row r="37" spans="1:3" x14ac:dyDescent="0.2">
      <c r="A37" s="4"/>
      <c r="B37" s="7"/>
      <c r="C37" s="1">
        <v>0</v>
      </c>
    </row>
    <row r="38" spans="1:3" x14ac:dyDescent="0.2">
      <c r="A38" s="4"/>
      <c r="B38" s="5" t="s">
        <v>34</v>
      </c>
      <c r="C38" s="1">
        <v>0</v>
      </c>
    </row>
    <row r="39" spans="1:3" x14ac:dyDescent="0.2">
      <c r="A39" s="4" t="s">
        <v>35</v>
      </c>
      <c r="B39" s="36" t="s">
        <v>28</v>
      </c>
    </row>
    <row r="40" spans="1:3" x14ac:dyDescent="0.2">
      <c r="A40" s="4"/>
      <c r="B40" s="36" t="s">
        <v>521</v>
      </c>
      <c r="C40" s="1">
        <v>0</v>
      </c>
    </row>
    <row r="41" spans="1:3" x14ac:dyDescent="0.2">
      <c r="A41" s="4"/>
      <c r="B41" s="36" t="s">
        <v>553</v>
      </c>
    </row>
    <row r="42" spans="1:3" x14ac:dyDescent="0.2">
      <c r="A42" s="4"/>
      <c r="B42" s="36" t="s">
        <v>554</v>
      </c>
    </row>
    <row r="43" spans="1:3" ht="12" thickBot="1" x14ac:dyDescent="0.25">
      <c r="A43" s="8"/>
      <c r="B43" s="9"/>
    </row>
    <row r="45" spans="1:3" x14ac:dyDescent="0.2">
      <c r="A45" s="1" t="s">
        <v>522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600</v>
      </c>
      <c r="B1" s="165"/>
      <c r="C1" s="165"/>
      <c r="D1" s="10" t="s">
        <v>500</v>
      </c>
      <c r="E1" s="18">
        <v>2025</v>
      </c>
    </row>
    <row r="2" spans="1:5" s="11" customFormat="1" ht="18.95" customHeight="1" x14ac:dyDescent="0.25">
      <c r="A2" s="165" t="s">
        <v>505</v>
      </c>
      <c r="B2" s="165"/>
      <c r="C2" s="165"/>
      <c r="D2" s="10" t="s">
        <v>501</v>
      </c>
      <c r="E2" s="18" t="s">
        <v>503</v>
      </c>
    </row>
    <row r="3" spans="1:5" s="11" customFormat="1" ht="18.95" customHeight="1" x14ac:dyDescent="0.25">
      <c r="A3" s="165" t="s">
        <v>601</v>
      </c>
      <c r="B3" s="165"/>
      <c r="C3" s="165"/>
      <c r="D3" s="10" t="s">
        <v>502</v>
      </c>
      <c r="E3" s="18">
        <v>4</v>
      </c>
    </row>
    <row r="4" spans="1:5" s="11" customFormat="1" ht="18.95" customHeight="1" x14ac:dyDescent="0.25">
      <c r="A4" s="165" t="s">
        <v>520</v>
      </c>
      <c r="B4" s="165"/>
      <c r="C4" s="165"/>
      <c r="D4" s="10"/>
      <c r="E4" s="18"/>
    </row>
    <row r="5" spans="1:5" x14ac:dyDescent="0.2">
      <c r="A5" s="12" t="s">
        <v>117</v>
      </c>
      <c r="B5" s="13"/>
      <c r="C5" s="13"/>
      <c r="D5" s="13"/>
      <c r="E5" s="13"/>
    </row>
    <row r="7" spans="1:5" x14ac:dyDescent="0.2">
      <c r="A7" s="37" t="s">
        <v>557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277</v>
      </c>
      <c r="E8" s="140" t="s">
        <v>595</v>
      </c>
    </row>
    <row r="9" spans="1:5" x14ac:dyDescent="0.2">
      <c r="A9" s="109">
        <v>4000</v>
      </c>
      <c r="B9" s="108" t="s">
        <v>555</v>
      </c>
      <c r="C9" s="141">
        <f>SUM(C10+C57+C69)</f>
        <v>0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>SIN INFORMACIÓN QUE REVELAR</v>
      </c>
    </row>
    <row r="10" spans="1:5" x14ac:dyDescent="0.2">
      <c r="A10" s="109">
        <v>4100</v>
      </c>
      <c r="B10" s="108" t="s">
        <v>224</v>
      </c>
      <c r="C10" s="141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225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226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227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228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229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230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231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232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411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233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234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235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412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236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237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238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239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240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413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241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242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243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244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414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245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415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415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416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417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246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247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248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249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250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418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251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252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495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419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420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421</v>
      </c>
      <c r="C51" s="142">
        <v>0</v>
      </c>
      <c r="D51" s="78"/>
      <c r="E51" s="39"/>
    </row>
    <row r="52" spans="1:5" ht="22.5" x14ac:dyDescent="0.2">
      <c r="A52" s="40">
        <v>4174</v>
      </c>
      <c r="B52" s="42" t="s">
        <v>422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423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424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425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426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427</v>
      </c>
      <c r="C57" s="141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428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253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254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255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429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430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256</v>
      </c>
      <c r="C64" s="141">
        <f>SUM(C65:C68)</f>
        <v>0</v>
      </c>
      <c r="D64" s="78"/>
      <c r="E64" s="39"/>
    </row>
    <row r="65" spans="1:5" x14ac:dyDescent="0.2">
      <c r="A65" s="40">
        <v>4221</v>
      </c>
      <c r="B65" s="41" t="s">
        <v>257</v>
      </c>
      <c r="C65" s="142">
        <v>0</v>
      </c>
      <c r="D65" s="78"/>
      <c r="E65" s="39"/>
    </row>
    <row r="66" spans="1:5" x14ac:dyDescent="0.2">
      <c r="A66" s="40">
        <v>4223</v>
      </c>
      <c r="B66" s="41" t="s">
        <v>258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260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431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261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262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432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263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264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265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266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267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268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269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270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270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271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271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272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273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433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274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275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276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434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272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556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277</v>
      </c>
      <c r="E93" s="38" t="s">
        <v>595</v>
      </c>
    </row>
    <row r="94" spans="1:5" x14ac:dyDescent="0.2">
      <c r="A94" s="111">
        <v>5000</v>
      </c>
      <c r="B94" s="108" t="s">
        <v>278</v>
      </c>
      <c r="C94" s="141">
        <f>C95+C123+C156+C166+C181+C210</f>
        <v>0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>SIN INFORMACIÓN QUE REVELAR</v>
      </c>
    </row>
    <row r="95" spans="1:5" x14ac:dyDescent="0.2">
      <c r="A95" s="111">
        <v>5100</v>
      </c>
      <c r="B95" s="108" t="s">
        <v>279</v>
      </c>
      <c r="C95" s="141">
        <f>C96+C103+C113</f>
        <v>0</v>
      </c>
      <c r="D95" s="112" t="e">
        <f>C95/$C$94</f>
        <v>#DIV/0!</v>
      </c>
      <c r="E95" s="41"/>
    </row>
    <row r="96" spans="1:5" x14ac:dyDescent="0.2">
      <c r="A96" s="111">
        <v>5110</v>
      </c>
      <c r="B96" s="108" t="s">
        <v>280</v>
      </c>
      <c r="C96" s="141">
        <f>SUM(C97:C102)</f>
        <v>0</v>
      </c>
      <c r="D96" s="112" t="e">
        <f t="shared" ref="D96:D159" si="0">C96/$C$94</f>
        <v>#DIV/0!</v>
      </c>
      <c r="E96" s="41"/>
    </row>
    <row r="97" spans="1:5" x14ac:dyDescent="0.2">
      <c r="A97" s="43">
        <v>5111</v>
      </c>
      <c r="B97" s="41" t="s">
        <v>281</v>
      </c>
      <c r="C97" s="142">
        <v>0</v>
      </c>
      <c r="D97" s="44" t="e">
        <f t="shared" si="0"/>
        <v>#DIV/0!</v>
      </c>
      <c r="E97" s="41"/>
    </row>
    <row r="98" spans="1:5" x14ac:dyDescent="0.2">
      <c r="A98" s="43">
        <v>5112</v>
      </c>
      <c r="B98" s="41" t="s">
        <v>282</v>
      </c>
      <c r="C98" s="142">
        <v>0</v>
      </c>
      <c r="D98" s="44" t="e">
        <f t="shared" si="0"/>
        <v>#DIV/0!</v>
      </c>
      <c r="E98" s="41"/>
    </row>
    <row r="99" spans="1:5" x14ac:dyDescent="0.2">
      <c r="A99" s="43">
        <v>5113</v>
      </c>
      <c r="B99" s="41" t="s">
        <v>283</v>
      </c>
      <c r="C99" s="142">
        <v>0</v>
      </c>
      <c r="D99" s="44" t="e">
        <f t="shared" si="0"/>
        <v>#DIV/0!</v>
      </c>
      <c r="E99" s="41"/>
    </row>
    <row r="100" spans="1:5" x14ac:dyDescent="0.2">
      <c r="A100" s="43">
        <v>5114</v>
      </c>
      <c r="B100" s="41" t="s">
        <v>284</v>
      </c>
      <c r="C100" s="142">
        <v>0</v>
      </c>
      <c r="D100" s="44" t="e">
        <f t="shared" si="0"/>
        <v>#DIV/0!</v>
      </c>
      <c r="E100" s="41"/>
    </row>
    <row r="101" spans="1:5" x14ac:dyDescent="0.2">
      <c r="A101" s="43">
        <v>5115</v>
      </c>
      <c r="B101" s="41" t="s">
        <v>285</v>
      </c>
      <c r="C101" s="142">
        <v>0</v>
      </c>
      <c r="D101" s="44" t="e">
        <f t="shared" si="0"/>
        <v>#DIV/0!</v>
      </c>
      <c r="E101" s="41"/>
    </row>
    <row r="102" spans="1:5" x14ac:dyDescent="0.2">
      <c r="A102" s="43">
        <v>5116</v>
      </c>
      <c r="B102" s="41" t="s">
        <v>286</v>
      </c>
      <c r="C102" s="142">
        <v>0</v>
      </c>
      <c r="D102" s="44" t="e">
        <f t="shared" si="0"/>
        <v>#DIV/0!</v>
      </c>
      <c r="E102" s="41"/>
    </row>
    <row r="103" spans="1:5" x14ac:dyDescent="0.2">
      <c r="A103" s="111">
        <v>5120</v>
      </c>
      <c r="B103" s="108" t="s">
        <v>287</v>
      </c>
      <c r="C103" s="141">
        <f>SUM(C104:C112)</f>
        <v>0</v>
      </c>
      <c r="D103" s="112" t="e">
        <f t="shared" si="0"/>
        <v>#DIV/0!</v>
      </c>
      <c r="E103" s="41"/>
    </row>
    <row r="104" spans="1:5" x14ac:dyDescent="0.2">
      <c r="A104" s="43">
        <v>5121</v>
      </c>
      <c r="B104" s="41" t="s">
        <v>288</v>
      </c>
      <c r="C104" s="142">
        <v>0</v>
      </c>
      <c r="D104" s="44" t="e">
        <f t="shared" si="0"/>
        <v>#DIV/0!</v>
      </c>
      <c r="E104" s="41"/>
    </row>
    <row r="105" spans="1:5" x14ac:dyDescent="0.2">
      <c r="A105" s="43">
        <v>5122</v>
      </c>
      <c r="B105" s="41" t="s">
        <v>289</v>
      </c>
      <c r="C105" s="142">
        <v>0</v>
      </c>
      <c r="D105" s="44" t="e">
        <f t="shared" si="0"/>
        <v>#DIV/0!</v>
      </c>
      <c r="E105" s="41"/>
    </row>
    <row r="106" spans="1:5" x14ac:dyDescent="0.2">
      <c r="A106" s="43">
        <v>5123</v>
      </c>
      <c r="B106" s="41" t="s">
        <v>290</v>
      </c>
      <c r="C106" s="142">
        <v>0</v>
      </c>
      <c r="D106" s="44" t="e">
        <f t="shared" si="0"/>
        <v>#DIV/0!</v>
      </c>
      <c r="E106" s="41"/>
    </row>
    <row r="107" spans="1:5" x14ac:dyDescent="0.2">
      <c r="A107" s="43">
        <v>5124</v>
      </c>
      <c r="B107" s="41" t="s">
        <v>291</v>
      </c>
      <c r="C107" s="142">
        <v>0</v>
      </c>
      <c r="D107" s="44" t="e">
        <f t="shared" si="0"/>
        <v>#DIV/0!</v>
      </c>
      <c r="E107" s="41"/>
    </row>
    <row r="108" spans="1:5" x14ac:dyDescent="0.2">
      <c r="A108" s="43">
        <v>5125</v>
      </c>
      <c r="B108" s="41" t="s">
        <v>292</v>
      </c>
      <c r="C108" s="142">
        <v>0</v>
      </c>
      <c r="D108" s="44" t="e">
        <f t="shared" si="0"/>
        <v>#DIV/0!</v>
      </c>
      <c r="E108" s="41"/>
    </row>
    <row r="109" spans="1:5" x14ac:dyDescent="0.2">
      <c r="A109" s="43">
        <v>5126</v>
      </c>
      <c r="B109" s="41" t="s">
        <v>293</v>
      </c>
      <c r="C109" s="142">
        <v>0</v>
      </c>
      <c r="D109" s="44" t="e">
        <f t="shared" si="0"/>
        <v>#DIV/0!</v>
      </c>
      <c r="E109" s="41"/>
    </row>
    <row r="110" spans="1:5" x14ac:dyDescent="0.2">
      <c r="A110" s="43">
        <v>5127</v>
      </c>
      <c r="B110" s="41" t="s">
        <v>294</v>
      </c>
      <c r="C110" s="142">
        <v>0</v>
      </c>
      <c r="D110" s="44" t="e">
        <f t="shared" si="0"/>
        <v>#DIV/0!</v>
      </c>
      <c r="E110" s="41"/>
    </row>
    <row r="111" spans="1:5" x14ac:dyDescent="0.2">
      <c r="A111" s="43">
        <v>5128</v>
      </c>
      <c r="B111" s="41" t="s">
        <v>295</v>
      </c>
      <c r="C111" s="142">
        <v>0</v>
      </c>
      <c r="D111" s="44" t="e">
        <f t="shared" si="0"/>
        <v>#DIV/0!</v>
      </c>
      <c r="E111" s="41"/>
    </row>
    <row r="112" spans="1:5" x14ac:dyDescent="0.2">
      <c r="A112" s="43">
        <v>5129</v>
      </c>
      <c r="B112" s="41" t="s">
        <v>296</v>
      </c>
      <c r="C112" s="142">
        <v>0</v>
      </c>
      <c r="D112" s="44" t="e">
        <f t="shared" si="0"/>
        <v>#DIV/0!</v>
      </c>
      <c r="E112" s="41"/>
    </row>
    <row r="113" spans="1:5" x14ac:dyDescent="0.2">
      <c r="A113" s="111">
        <v>5130</v>
      </c>
      <c r="B113" s="108" t="s">
        <v>297</v>
      </c>
      <c r="C113" s="141">
        <f>SUM(C114:C122)</f>
        <v>0</v>
      </c>
      <c r="D113" s="112" t="e">
        <f t="shared" si="0"/>
        <v>#DIV/0!</v>
      </c>
      <c r="E113" s="41"/>
    </row>
    <row r="114" spans="1:5" x14ac:dyDescent="0.2">
      <c r="A114" s="43">
        <v>5131</v>
      </c>
      <c r="B114" s="41" t="s">
        <v>298</v>
      </c>
      <c r="C114" s="142">
        <v>0</v>
      </c>
      <c r="D114" s="44" t="e">
        <f t="shared" si="0"/>
        <v>#DIV/0!</v>
      </c>
      <c r="E114" s="41"/>
    </row>
    <row r="115" spans="1:5" x14ac:dyDescent="0.2">
      <c r="A115" s="43">
        <v>5132</v>
      </c>
      <c r="B115" s="41" t="s">
        <v>299</v>
      </c>
      <c r="C115" s="142">
        <v>0</v>
      </c>
      <c r="D115" s="44" t="e">
        <f t="shared" si="0"/>
        <v>#DIV/0!</v>
      </c>
      <c r="E115" s="41"/>
    </row>
    <row r="116" spans="1:5" x14ac:dyDescent="0.2">
      <c r="A116" s="43">
        <v>5133</v>
      </c>
      <c r="B116" s="41" t="s">
        <v>300</v>
      </c>
      <c r="C116" s="142">
        <v>0</v>
      </c>
      <c r="D116" s="44" t="e">
        <f t="shared" si="0"/>
        <v>#DIV/0!</v>
      </c>
      <c r="E116" s="41"/>
    </row>
    <row r="117" spans="1:5" x14ac:dyDescent="0.2">
      <c r="A117" s="43">
        <v>5134</v>
      </c>
      <c r="B117" s="41" t="s">
        <v>301</v>
      </c>
      <c r="C117" s="142">
        <v>0</v>
      </c>
      <c r="D117" s="44" t="e">
        <f t="shared" si="0"/>
        <v>#DIV/0!</v>
      </c>
      <c r="E117" s="41"/>
    </row>
    <row r="118" spans="1:5" x14ac:dyDescent="0.2">
      <c r="A118" s="43">
        <v>5135</v>
      </c>
      <c r="B118" s="41" t="s">
        <v>302</v>
      </c>
      <c r="C118" s="142">
        <v>0</v>
      </c>
      <c r="D118" s="44" t="e">
        <f t="shared" si="0"/>
        <v>#DIV/0!</v>
      </c>
      <c r="E118" s="41"/>
    </row>
    <row r="119" spans="1:5" x14ac:dyDescent="0.2">
      <c r="A119" s="43">
        <v>5136</v>
      </c>
      <c r="B119" s="41" t="s">
        <v>303</v>
      </c>
      <c r="C119" s="142">
        <v>0</v>
      </c>
      <c r="D119" s="44" t="e">
        <f t="shared" si="0"/>
        <v>#DIV/0!</v>
      </c>
      <c r="E119" s="41"/>
    </row>
    <row r="120" spans="1:5" x14ac:dyDescent="0.2">
      <c r="A120" s="43">
        <v>5137</v>
      </c>
      <c r="B120" s="41" t="s">
        <v>304</v>
      </c>
      <c r="C120" s="142">
        <v>0</v>
      </c>
      <c r="D120" s="44" t="e">
        <f t="shared" si="0"/>
        <v>#DIV/0!</v>
      </c>
      <c r="E120" s="41"/>
    </row>
    <row r="121" spans="1:5" x14ac:dyDescent="0.2">
      <c r="A121" s="43">
        <v>5138</v>
      </c>
      <c r="B121" s="41" t="s">
        <v>305</v>
      </c>
      <c r="C121" s="142">
        <v>0</v>
      </c>
      <c r="D121" s="44" t="e">
        <f t="shared" si="0"/>
        <v>#DIV/0!</v>
      </c>
      <c r="E121" s="41"/>
    </row>
    <row r="122" spans="1:5" x14ac:dyDescent="0.2">
      <c r="A122" s="43">
        <v>5139</v>
      </c>
      <c r="B122" s="41" t="s">
        <v>306</v>
      </c>
      <c r="C122" s="142">
        <v>0</v>
      </c>
      <c r="D122" s="44" t="e">
        <f t="shared" si="0"/>
        <v>#DIV/0!</v>
      </c>
      <c r="E122" s="41"/>
    </row>
    <row r="123" spans="1:5" x14ac:dyDescent="0.2">
      <c r="A123" s="111">
        <v>5200</v>
      </c>
      <c r="B123" s="108" t="s">
        <v>307</v>
      </c>
      <c r="C123" s="141">
        <f>C124+C127+C130+C133+C138+C142+C145+C147+C153</f>
        <v>0</v>
      </c>
      <c r="D123" s="112" t="e">
        <f t="shared" si="0"/>
        <v>#DIV/0!</v>
      </c>
      <c r="E123" s="41"/>
    </row>
    <row r="124" spans="1:5" x14ac:dyDescent="0.2">
      <c r="A124" s="111">
        <v>5210</v>
      </c>
      <c r="B124" s="108" t="s">
        <v>308</v>
      </c>
      <c r="C124" s="141">
        <f>SUM(C125:C126)</f>
        <v>0</v>
      </c>
      <c r="D124" s="112" t="e">
        <f t="shared" si="0"/>
        <v>#DIV/0!</v>
      </c>
      <c r="E124" s="41"/>
    </row>
    <row r="125" spans="1:5" x14ac:dyDescent="0.2">
      <c r="A125" s="43">
        <v>5211</v>
      </c>
      <c r="B125" s="41" t="s">
        <v>309</v>
      </c>
      <c r="C125" s="142">
        <v>0</v>
      </c>
      <c r="D125" s="44" t="e">
        <f t="shared" si="0"/>
        <v>#DIV/0!</v>
      </c>
      <c r="E125" s="41"/>
    </row>
    <row r="126" spans="1:5" x14ac:dyDescent="0.2">
      <c r="A126" s="43">
        <v>5212</v>
      </c>
      <c r="B126" s="41" t="s">
        <v>310</v>
      </c>
      <c r="C126" s="142">
        <v>0</v>
      </c>
      <c r="D126" s="44" t="e">
        <f t="shared" si="0"/>
        <v>#DIV/0!</v>
      </c>
      <c r="E126" s="41"/>
    </row>
    <row r="127" spans="1:5" x14ac:dyDescent="0.2">
      <c r="A127" s="111">
        <v>5220</v>
      </c>
      <c r="B127" s="108" t="s">
        <v>311</v>
      </c>
      <c r="C127" s="141">
        <f>SUM(C128:C129)</f>
        <v>0</v>
      </c>
      <c r="D127" s="112" t="e">
        <f t="shared" si="0"/>
        <v>#DIV/0!</v>
      </c>
      <c r="E127" s="41"/>
    </row>
    <row r="128" spans="1:5" x14ac:dyDescent="0.2">
      <c r="A128" s="43">
        <v>5221</v>
      </c>
      <c r="B128" s="41" t="s">
        <v>312</v>
      </c>
      <c r="C128" s="142">
        <v>0</v>
      </c>
      <c r="D128" s="44" t="e">
        <f t="shared" si="0"/>
        <v>#DIV/0!</v>
      </c>
      <c r="E128" s="41"/>
    </row>
    <row r="129" spans="1:5" x14ac:dyDescent="0.2">
      <c r="A129" s="43">
        <v>5222</v>
      </c>
      <c r="B129" s="41" t="s">
        <v>313</v>
      </c>
      <c r="C129" s="142">
        <v>0</v>
      </c>
      <c r="D129" s="44" t="e">
        <f t="shared" si="0"/>
        <v>#DIV/0!</v>
      </c>
      <c r="E129" s="41"/>
    </row>
    <row r="130" spans="1:5" x14ac:dyDescent="0.2">
      <c r="A130" s="111">
        <v>5230</v>
      </c>
      <c r="B130" s="108" t="s">
        <v>258</v>
      </c>
      <c r="C130" s="141">
        <f>SUM(C131:C132)</f>
        <v>0</v>
      </c>
      <c r="D130" s="112" t="e">
        <f t="shared" si="0"/>
        <v>#DIV/0!</v>
      </c>
      <c r="E130" s="41"/>
    </row>
    <row r="131" spans="1:5" x14ac:dyDescent="0.2">
      <c r="A131" s="43">
        <v>5231</v>
      </c>
      <c r="B131" s="41" t="s">
        <v>314</v>
      </c>
      <c r="C131" s="142">
        <v>0</v>
      </c>
      <c r="D131" s="44" t="e">
        <f t="shared" si="0"/>
        <v>#DIV/0!</v>
      </c>
      <c r="E131" s="41"/>
    </row>
    <row r="132" spans="1:5" x14ac:dyDescent="0.2">
      <c r="A132" s="43">
        <v>5232</v>
      </c>
      <c r="B132" s="41" t="s">
        <v>315</v>
      </c>
      <c r="C132" s="142">
        <v>0</v>
      </c>
      <c r="D132" s="44" t="e">
        <f t="shared" si="0"/>
        <v>#DIV/0!</v>
      </c>
      <c r="E132" s="41"/>
    </row>
    <row r="133" spans="1:5" x14ac:dyDescent="0.2">
      <c r="A133" s="111">
        <v>5240</v>
      </c>
      <c r="B133" s="108" t="s">
        <v>259</v>
      </c>
      <c r="C133" s="141">
        <f>SUM(C134:C137)</f>
        <v>0</v>
      </c>
      <c r="D133" s="112" t="e">
        <f t="shared" si="0"/>
        <v>#DIV/0!</v>
      </c>
      <c r="E133" s="41"/>
    </row>
    <row r="134" spans="1:5" x14ac:dyDescent="0.2">
      <c r="A134" s="43">
        <v>5241</v>
      </c>
      <c r="B134" s="41" t="s">
        <v>316</v>
      </c>
      <c r="C134" s="142">
        <v>0</v>
      </c>
      <c r="D134" s="44" t="e">
        <f t="shared" si="0"/>
        <v>#DIV/0!</v>
      </c>
      <c r="E134" s="41"/>
    </row>
    <row r="135" spans="1:5" x14ac:dyDescent="0.2">
      <c r="A135" s="43">
        <v>5242</v>
      </c>
      <c r="B135" s="41" t="s">
        <v>317</v>
      </c>
      <c r="C135" s="142">
        <v>0</v>
      </c>
      <c r="D135" s="44" t="e">
        <f t="shared" si="0"/>
        <v>#DIV/0!</v>
      </c>
      <c r="E135" s="41"/>
    </row>
    <row r="136" spans="1:5" x14ac:dyDescent="0.2">
      <c r="A136" s="43">
        <v>5243</v>
      </c>
      <c r="B136" s="41" t="s">
        <v>318</v>
      </c>
      <c r="C136" s="142">
        <v>0</v>
      </c>
      <c r="D136" s="44" t="e">
        <f t="shared" si="0"/>
        <v>#DIV/0!</v>
      </c>
      <c r="E136" s="41"/>
    </row>
    <row r="137" spans="1:5" x14ac:dyDescent="0.2">
      <c r="A137" s="43">
        <v>5244</v>
      </c>
      <c r="B137" s="41" t="s">
        <v>319</v>
      </c>
      <c r="C137" s="142">
        <v>0</v>
      </c>
      <c r="D137" s="44" t="e">
        <f t="shared" si="0"/>
        <v>#DIV/0!</v>
      </c>
      <c r="E137" s="41"/>
    </row>
    <row r="138" spans="1:5" x14ac:dyDescent="0.2">
      <c r="A138" s="111">
        <v>5250</v>
      </c>
      <c r="B138" s="108" t="s">
        <v>260</v>
      </c>
      <c r="C138" s="141">
        <f>SUM(C139:C141)</f>
        <v>0</v>
      </c>
      <c r="D138" s="112" t="e">
        <f t="shared" si="0"/>
        <v>#DIV/0!</v>
      </c>
      <c r="E138" s="41"/>
    </row>
    <row r="139" spans="1:5" x14ac:dyDescent="0.2">
      <c r="A139" s="43">
        <v>5251</v>
      </c>
      <c r="B139" s="41" t="s">
        <v>320</v>
      </c>
      <c r="C139" s="142">
        <v>0</v>
      </c>
      <c r="D139" s="44" t="e">
        <f t="shared" si="0"/>
        <v>#DIV/0!</v>
      </c>
      <c r="E139" s="41"/>
    </row>
    <row r="140" spans="1:5" x14ac:dyDescent="0.2">
      <c r="A140" s="43">
        <v>5252</v>
      </c>
      <c r="B140" s="41" t="s">
        <v>321</v>
      </c>
      <c r="C140" s="142">
        <v>0</v>
      </c>
      <c r="D140" s="44" t="e">
        <f t="shared" si="0"/>
        <v>#DIV/0!</v>
      </c>
      <c r="E140" s="41"/>
    </row>
    <row r="141" spans="1:5" x14ac:dyDescent="0.2">
      <c r="A141" s="43">
        <v>5259</v>
      </c>
      <c r="B141" s="41" t="s">
        <v>322</v>
      </c>
      <c r="C141" s="142">
        <v>0</v>
      </c>
      <c r="D141" s="44" t="e">
        <f t="shared" si="0"/>
        <v>#DIV/0!</v>
      </c>
      <c r="E141" s="41"/>
    </row>
    <row r="142" spans="1:5" x14ac:dyDescent="0.2">
      <c r="A142" s="111">
        <v>5260</v>
      </c>
      <c r="B142" s="108" t="s">
        <v>323</v>
      </c>
      <c r="C142" s="141">
        <f>SUM(C143:C144)</f>
        <v>0</v>
      </c>
      <c r="D142" s="112" t="e">
        <f t="shared" si="0"/>
        <v>#DIV/0!</v>
      </c>
      <c r="E142" s="41"/>
    </row>
    <row r="143" spans="1:5" x14ac:dyDescent="0.2">
      <c r="A143" s="43">
        <v>5261</v>
      </c>
      <c r="B143" s="41" t="s">
        <v>324</v>
      </c>
      <c r="C143" s="142">
        <v>0</v>
      </c>
      <c r="D143" s="44" t="e">
        <f t="shared" si="0"/>
        <v>#DIV/0!</v>
      </c>
      <c r="E143" s="41"/>
    </row>
    <row r="144" spans="1:5" x14ac:dyDescent="0.2">
      <c r="A144" s="43">
        <v>5262</v>
      </c>
      <c r="B144" s="41" t="s">
        <v>325</v>
      </c>
      <c r="C144" s="142">
        <v>0</v>
      </c>
      <c r="D144" s="44" t="e">
        <f t="shared" si="0"/>
        <v>#DIV/0!</v>
      </c>
      <c r="E144" s="41"/>
    </row>
    <row r="145" spans="1:5" x14ac:dyDescent="0.2">
      <c r="A145" s="111">
        <v>5270</v>
      </c>
      <c r="B145" s="108" t="s">
        <v>326</v>
      </c>
      <c r="C145" s="141">
        <f>SUM(C146)</f>
        <v>0</v>
      </c>
      <c r="D145" s="112" t="e">
        <f t="shared" si="0"/>
        <v>#DIV/0!</v>
      </c>
      <c r="E145" s="41"/>
    </row>
    <row r="146" spans="1:5" x14ac:dyDescent="0.2">
      <c r="A146" s="43">
        <v>5271</v>
      </c>
      <c r="B146" s="41" t="s">
        <v>327</v>
      </c>
      <c r="C146" s="142">
        <v>0</v>
      </c>
      <c r="D146" s="44" t="e">
        <f t="shared" si="0"/>
        <v>#DIV/0!</v>
      </c>
      <c r="E146" s="41"/>
    </row>
    <row r="147" spans="1:5" x14ac:dyDescent="0.2">
      <c r="A147" s="111">
        <v>5280</v>
      </c>
      <c r="B147" s="108" t="s">
        <v>328</v>
      </c>
      <c r="C147" s="141">
        <f>SUM(C148:C152)</f>
        <v>0</v>
      </c>
      <c r="D147" s="112" t="e">
        <f t="shared" si="0"/>
        <v>#DIV/0!</v>
      </c>
      <c r="E147" s="41"/>
    </row>
    <row r="148" spans="1:5" x14ac:dyDescent="0.2">
      <c r="A148" s="43">
        <v>5281</v>
      </c>
      <c r="B148" s="41" t="s">
        <v>329</v>
      </c>
      <c r="C148" s="142">
        <v>0</v>
      </c>
      <c r="D148" s="44" t="e">
        <f t="shared" si="0"/>
        <v>#DIV/0!</v>
      </c>
      <c r="E148" s="41"/>
    </row>
    <row r="149" spans="1:5" x14ac:dyDescent="0.2">
      <c r="A149" s="43">
        <v>5282</v>
      </c>
      <c r="B149" s="41" t="s">
        <v>330</v>
      </c>
      <c r="C149" s="142">
        <v>0</v>
      </c>
      <c r="D149" s="44" t="e">
        <f t="shared" si="0"/>
        <v>#DIV/0!</v>
      </c>
      <c r="E149" s="41"/>
    </row>
    <row r="150" spans="1:5" x14ac:dyDescent="0.2">
      <c r="A150" s="43">
        <v>5283</v>
      </c>
      <c r="B150" s="41" t="s">
        <v>331</v>
      </c>
      <c r="C150" s="142">
        <v>0</v>
      </c>
      <c r="D150" s="44" t="e">
        <f t="shared" si="0"/>
        <v>#DIV/0!</v>
      </c>
      <c r="E150" s="41"/>
    </row>
    <row r="151" spans="1:5" x14ac:dyDescent="0.2">
      <c r="A151" s="43">
        <v>5284</v>
      </c>
      <c r="B151" s="41" t="s">
        <v>332</v>
      </c>
      <c r="C151" s="142">
        <v>0</v>
      </c>
      <c r="D151" s="44" t="e">
        <f t="shared" si="0"/>
        <v>#DIV/0!</v>
      </c>
      <c r="E151" s="41"/>
    </row>
    <row r="152" spans="1:5" x14ac:dyDescent="0.2">
      <c r="A152" s="43">
        <v>5285</v>
      </c>
      <c r="B152" s="41" t="s">
        <v>333</v>
      </c>
      <c r="C152" s="142">
        <v>0</v>
      </c>
      <c r="D152" s="44" t="e">
        <f t="shared" si="0"/>
        <v>#DIV/0!</v>
      </c>
      <c r="E152" s="41"/>
    </row>
    <row r="153" spans="1:5" x14ac:dyDescent="0.2">
      <c r="A153" s="111">
        <v>5290</v>
      </c>
      <c r="B153" s="108" t="s">
        <v>334</v>
      </c>
      <c r="C153" s="141">
        <f>SUM(C154:C155)</f>
        <v>0</v>
      </c>
      <c r="D153" s="112" t="e">
        <f t="shared" si="0"/>
        <v>#DIV/0!</v>
      </c>
      <c r="E153" s="41"/>
    </row>
    <row r="154" spans="1:5" x14ac:dyDescent="0.2">
      <c r="A154" s="43">
        <v>5291</v>
      </c>
      <c r="B154" s="41" t="s">
        <v>335</v>
      </c>
      <c r="C154" s="142">
        <v>0</v>
      </c>
      <c r="D154" s="44" t="e">
        <f t="shared" si="0"/>
        <v>#DIV/0!</v>
      </c>
      <c r="E154" s="41"/>
    </row>
    <row r="155" spans="1:5" x14ac:dyDescent="0.2">
      <c r="A155" s="43">
        <v>5292</v>
      </c>
      <c r="B155" s="41" t="s">
        <v>336</v>
      </c>
      <c r="C155" s="142">
        <v>0</v>
      </c>
      <c r="D155" s="44" t="e">
        <f t="shared" si="0"/>
        <v>#DIV/0!</v>
      </c>
      <c r="E155" s="41"/>
    </row>
    <row r="156" spans="1:5" x14ac:dyDescent="0.2">
      <c r="A156" s="111">
        <v>5300</v>
      </c>
      <c r="B156" s="108" t="s">
        <v>337</v>
      </c>
      <c r="C156" s="141">
        <f>C157+C160+C163</f>
        <v>0</v>
      </c>
      <c r="D156" s="112" t="e">
        <f t="shared" si="0"/>
        <v>#DIV/0!</v>
      </c>
      <c r="E156" s="41"/>
    </row>
    <row r="157" spans="1:5" x14ac:dyDescent="0.2">
      <c r="A157" s="111">
        <v>5310</v>
      </c>
      <c r="B157" s="108" t="s">
        <v>253</v>
      </c>
      <c r="C157" s="141">
        <f>C158+C159</f>
        <v>0</v>
      </c>
      <c r="D157" s="112" t="e">
        <f t="shared" si="0"/>
        <v>#DIV/0!</v>
      </c>
      <c r="E157" s="41"/>
    </row>
    <row r="158" spans="1:5" x14ac:dyDescent="0.2">
      <c r="A158" s="43">
        <v>5311</v>
      </c>
      <c r="B158" s="41" t="s">
        <v>338</v>
      </c>
      <c r="C158" s="142">
        <v>0</v>
      </c>
      <c r="D158" s="44" t="e">
        <f t="shared" si="0"/>
        <v>#DIV/0!</v>
      </c>
      <c r="E158" s="41"/>
    </row>
    <row r="159" spans="1:5" x14ac:dyDescent="0.2">
      <c r="A159" s="43">
        <v>5312</v>
      </c>
      <c r="B159" s="41" t="s">
        <v>339</v>
      </c>
      <c r="C159" s="142">
        <v>0</v>
      </c>
      <c r="D159" s="44" t="e">
        <f t="shared" si="0"/>
        <v>#DIV/0!</v>
      </c>
      <c r="E159" s="41"/>
    </row>
    <row r="160" spans="1:5" x14ac:dyDescent="0.2">
      <c r="A160" s="111">
        <v>5320</v>
      </c>
      <c r="B160" s="108" t="s">
        <v>254</v>
      </c>
      <c r="C160" s="141">
        <f>SUM(C161:C162)</f>
        <v>0</v>
      </c>
      <c r="D160" s="112" t="e">
        <f t="shared" ref="D160:D212" si="1">C160/$C$94</f>
        <v>#DIV/0!</v>
      </c>
      <c r="E160" s="41"/>
    </row>
    <row r="161" spans="1:5" x14ac:dyDescent="0.2">
      <c r="A161" s="43">
        <v>5321</v>
      </c>
      <c r="B161" s="41" t="s">
        <v>340</v>
      </c>
      <c r="C161" s="142">
        <v>0</v>
      </c>
      <c r="D161" s="44" t="e">
        <f t="shared" si="1"/>
        <v>#DIV/0!</v>
      </c>
      <c r="E161" s="41"/>
    </row>
    <row r="162" spans="1:5" x14ac:dyDescent="0.2">
      <c r="A162" s="43">
        <v>5322</v>
      </c>
      <c r="B162" s="41" t="s">
        <v>341</v>
      </c>
      <c r="C162" s="142">
        <v>0</v>
      </c>
      <c r="D162" s="44" t="e">
        <f t="shared" si="1"/>
        <v>#DIV/0!</v>
      </c>
      <c r="E162" s="41"/>
    </row>
    <row r="163" spans="1:5" x14ac:dyDescent="0.2">
      <c r="A163" s="111">
        <v>5330</v>
      </c>
      <c r="B163" s="108" t="s">
        <v>255</v>
      </c>
      <c r="C163" s="141">
        <f>SUM(C164:C165)</f>
        <v>0</v>
      </c>
      <c r="D163" s="112" t="e">
        <f t="shared" si="1"/>
        <v>#DIV/0!</v>
      </c>
      <c r="E163" s="41"/>
    </row>
    <row r="164" spans="1:5" x14ac:dyDescent="0.2">
      <c r="A164" s="43">
        <v>5331</v>
      </c>
      <c r="B164" s="41" t="s">
        <v>342</v>
      </c>
      <c r="C164" s="142">
        <v>0</v>
      </c>
      <c r="D164" s="44" t="e">
        <f t="shared" si="1"/>
        <v>#DIV/0!</v>
      </c>
      <c r="E164" s="41"/>
    </row>
    <row r="165" spans="1:5" x14ac:dyDescent="0.2">
      <c r="A165" s="43">
        <v>5332</v>
      </c>
      <c r="B165" s="41" t="s">
        <v>343</v>
      </c>
      <c r="C165" s="142">
        <v>0</v>
      </c>
      <c r="D165" s="44" t="e">
        <f t="shared" si="1"/>
        <v>#DIV/0!</v>
      </c>
      <c r="E165" s="41"/>
    </row>
    <row r="166" spans="1:5" x14ac:dyDescent="0.2">
      <c r="A166" s="111">
        <v>5400</v>
      </c>
      <c r="B166" s="108" t="s">
        <v>344</v>
      </c>
      <c r="C166" s="141">
        <f>C167+C170+C173+C176+C178</f>
        <v>0</v>
      </c>
      <c r="D166" s="112" t="e">
        <f t="shared" si="1"/>
        <v>#DIV/0!</v>
      </c>
      <c r="E166" s="41"/>
    </row>
    <row r="167" spans="1:5" x14ac:dyDescent="0.2">
      <c r="A167" s="111">
        <v>5410</v>
      </c>
      <c r="B167" s="108" t="s">
        <v>345</v>
      </c>
      <c r="C167" s="141">
        <f>SUM(C168:C169)</f>
        <v>0</v>
      </c>
      <c r="D167" s="112" t="e">
        <f t="shared" si="1"/>
        <v>#DIV/0!</v>
      </c>
      <c r="E167" s="41"/>
    </row>
    <row r="168" spans="1:5" x14ac:dyDescent="0.2">
      <c r="A168" s="43">
        <v>5411</v>
      </c>
      <c r="B168" s="41" t="s">
        <v>346</v>
      </c>
      <c r="C168" s="142">
        <v>0</v>
      </c>
      <c r="D168" s="44" t="e">
        <f t="shared" si="1"/>
        <v>#DIV/0!</v>
      </c>
      <c r="E168" s="41"/>
    </row>
    <row r="169" spans="1:5" x14ac:dyDescent="0.2">
      <c r="A169" s="43">
        <v>5412</v>
      </c>
      <c r="B169" s="41" t="s">
        <v>347</v>
      </c>
      <c r="C169" s="142">
        <v>0</v>
      </c>
      <c r="D169" s="44" t="e">
        <f t="shared" si="1"/>
        <v>#DIV/0!</v>
      </c>
      <c r="E169" s="41"/>
    </row>
    <row r="170" spans="1:5" x14ac:dyDescent="0.2">
      <c r="A170" s="111">
        <v>5420</v>
      </c>
      <c r="B170" s="108" t="s">
        <v>348</v>
      </c>
      <c r="C170" s="141">
        <f>SUM(C171:C172)</f>
        <v>0</v>
      </c>
      <c r="D170" s="112" t="e">
        <f t="shared" si="1"/>
        <v>#DIV/0!</v>
      </c>
      <c r="E170" s="41"/>
    </row>
    <row r="171" spans="1:5" x14ac:dyDescent="0.2">
      <c r="A171" s="43">
        <v>5421</v>
      </c>
      <c r="B171" s="41" t="s">
        <v>349</v>
      </c>
      <c r="C171" s="142">
        <v>0</v>
      </c>
      <c r="D171" s="44" t="e">
        <f t="shared" si="1"/>
        <v>#DIV/0!</v>
      </c>
      <c r="E171" s="41"/>
    </row>
    <row r="172" spans="1:5" x14ac:dyDescent="0.2">
      <c r="A172" s="43">
        <v>5422</v>
      </c>
      <c r="B172" s="41" t="s">
        <v>350</v>
      </c>
      <c r="C172" s="142">
        <v>0</v>
      </c>
      <c r="D172" s="44" t="e">
        <f t="shared" si="1"/>
        <v>#DIV/0!</v>
      </c>
      <c r="E172" s="41"/>
    </row>
    <row r="173" spans="1:5" x14ac:dyDescent="0.2">
      <c r="A173" s="111">
        <v>5430</v>
      </c>
      <c r="B173" s="108" t="s">
        <v>351</v>
      </c>
      <c r="C173" s="141">
        <f>SUM(C174:C175)</f>
        <v>0</v>
      </c>
      <c r="D173" s="112" t="e">
        <f t="shared" si="1"/>
        <v>#DIV/0!</v>
      </c>
      <c r="E173" s="41"/>
    </row>
    <row r="174" spans="1:5" x14ac:dyDescent="0.2">
      <c r="A174" s="43">
        <v>5431</v>
      </c>
      <c r="B174" s="41" t="s">
        <v>352</v>
      </c>
      <c r="C174" s="142">
        <v>0</v>
      </c>
      <c r="D174" s="44" t="e">
        <f t="shared" si="1"/>
        <v>#DIV/0!</v>
      </c>
      <c r="E174" s="41"/>
    </row>
    <row r="175" spans="1:5" x14ac:dyDescent="0.2">
      <c r="A175" s="43">
        <v>5432</v>
      </c>
      <c r="B175" s="41" t="s">
        <v>353</v>
      </c>
      <c r="C175" s="142">
        <v>0</v>
      </c>
      <c r="D175" s="44" t="e">
        <f t="shared" si="1"/>
        <v>#DIV/0!</v>
      </c>
      <c r="E175" s="41"/>
    </row>
    <row r="176" spans="1:5" x14ac:dyDescent="0.2">
      <c r="A176" s="111">
        <v>5440</v>
      </c>
      <c r="B176" s="108" t="s">
        <v>354</v>
      </c>
      <c r="C176" s="141">
        <f>SUM(C177)</f>
        <v>0</v>
      </c>
      <c r="D176" s="112" t="e">
        <f t="shared" si="1"/>
        <v>#DIV/0!</v>
      </c>
      <c r="E176" s="41"/>
    </row>
    <row r="177" spans="1:5" x14ac:dyDescent="0.2">
      <c r="A177" s="43">
        <v>5441</v>
      </c>
      <c r="B177" s="41" t="s">
        <v>354</v>
      </c>
      <c r="C177" s="142">
        <v>0</v>
      </c>
      <c r="D177" s="44" t="e">
        <f t="shared" si="1"/>
        <v>#DIV/0!</v>
      </c>
      <c r="E177" s="41"/>
    </row>
    <row r="178" spans="1:5" x14ac:dyDescent="0.2">
      <c r="A178" s="111">
        <v>5450</v>
      </c>
      <c r="B178" s="108" t="s">
        <v>355</v>
      </c>
      <c r="C178" s="141">
        <f>SUM(C179:C180)</f>
        <v>0</v>
      </c>
      <c r="D178" s="112" t="e">
        <f t="shared" si="1"/>
        <v>#DIV/0!</v>
      </c>
      <c r="E178" s="41"/>
    </row>
    <row r="179" spans="1:5" x14ac:dyDescent="0.2">
      <c r="A179" s="43">
        <v>5451</v>
      </c>
      <c r="B179" s="41" t="s">
        <v>356</v>
      </c>
      <c r="C179" s="142">
        <v>0</v>
      </c>
      <c r="D179" s="44" t="e">
        <f t="shared" si="1"/>
        <v>#DIV/0!</v>
      </c>
      <c r="E179" s="41"/>
    </row>
    <row r="180" spans="1:5" x14ac:dyDescent="0.2">
      <c r="A180" s="43">
        <v>5452</v>
      </c>
      <c r="B180" s="41" t="s">
        <v>357</v>
      </c>
      <c r="C180" s="142">
        <v>0</v>
      </c>
      <c r="D180" s="44" t="e">
        <f t="shared" si="1"/>
        <v>#DIV/0!</v>
      </c>
      <c r="E180" s="41"/>
    </row>
    <row r="181" spans="1:5" x14ac:dyDescent="0.2">
      <c r="A181" s="111">
        <v>5500</v>
      </c>
      <c r="B181" s="108" t="s">
        <v>358</v>
      </c>
      <c r="C181" s="141">
        <f>C182+C191+C194+C200</f>
        <v>0</v>
      </c>
      <c r="D181" s="112" t="e">
        <f t="shared" si="1"/>
        <v>#DIV/0!</v>
      </c>
      <c r="E181" s="41"/>
    </row>
    <row r="182" spans="1:5" x14ac:dyDescent="0.2">
      <c r="A182" s="111">
        <v>5510</v>
      </c>
      <c r="B182" s="108" t="s">
        <v>359</v>
      </c>
      <c r="C182" s="141">
        <f>SUM(C183:C190)</f>
        <v>0</v>
      </c>
      <c r="D182" s="112" t="e">
        <f t="shared" si="1"/>
        <v>#DIV/0!</v>
      </c>
      <c r="E182" s="41"/>
    </row>
    <row r="183" spans="1:5" x14ac:dyDescent="0.2">
      <c r="A183" s="43">
        <v>5511</v>
      </c>
      <c r="B183" s="41" t="s">
        <v>360</v>
      </c>
      <c r="C183" s="142">
        <v>0</v>
      </c>
      <c r="D183" s="44" t="e">
        <f t="shared" si="1"/>
        <v>#DIV/0!</v>
      </c>
      <c r="E183" s="41"/>
    </row>
    <row r="184" spans="1:5" x14ac:dyDescent="0.2">
      <c r="A184" s="43">
        <v>5512</v>
      </c>
      <c r="B184" s="41" t="s">
        <v>361</v>
      </c>
      <c r="C184" s="142">
        <v>0</v>
      </c>
      <c r="D184" s="44" t="e">
        <f t="shared" si="1"/>
        <v>#DIV/0!</v>
      </c>
      <c r="E184" s="41"/>
    </row>
    <row r="185" spans="1:5" x14ac:dyDescent="0.2">
      <c r="A185" s="43">
        <v>5513</v>
      </c>
      <c r="B185" s="41" t="s">
        <v>362</v>
      </c>
      <c r="C185" s="142">
        <v>0</v>
      </c>
      <c r="D185" s="44" t="e">
        <f t="shared" si="1"/>
        <v>#DIV/0!</v>
      </c>
      <c r="E185" s="41"/>
    </row>
    <row r="186" spans="1:5" x14ac:dyDescent="0.2">
      <c r="A186" s="43">
        <v>5514</v>
      </c>
      <c r="B186" s="41" t="s">
        <v>363</v>
      </c>
      <c r="C186" s="142">
        <v>0</v>
      </c>
      <c r="D186" s="44" t="e">
        <f t="shared" si="1"/>
        <v>#DIV/0!</v>
      </c>
      <c r="E186" s="41"/>
    </row>
    <row r="187" spans="1:5" x14ac:dyDescent="0.2">
      <c r="A187" s="43">
        <v>5515</v>
      </c>
      <c r="B187" s="41" t="s">
        <v>364</v>
      </c>
      <c r="C187" s="142">
        <v>0</v>
      </c>
      <c r="D187" s="44" t="e">
        <f t="shared" si="1"/>
        <v>#DIV/0!</v>
      </c>
      <c r="E187" s="41"/>
    </row>
    <row r="188" spans="1:5" x14ac:dyDescent="0.2">
      <c r="A188" s="43">
        <v>5516</v>
      </c>
      <c r="B188" s="41" t="s">
        <v>365</v>
      </c>
      <c r="C188" s="142">
        <v>0</v>
      </c>
      <c r="D188" s="44" t="e">
        <f t="shared" si="1"/>
        <v>#DIV/0!</v>
      </c>
      <c r="E188" s="41"/>
    </row>
    <row r="189" spans="1:5" x14ac:dyDescent="0.2">
      <c r="A189" s="43">
        <v>5517</v>
      </c>
      <c r="B189" s="41" t="s">
        <v>366</v>
      </c>
      <c r="C189" s="142">
        <v>0</v>
      </c>
      <c r="D189" s="44" t="e">
        <f t="shared" si="1"/>
        <v>#DIV/0!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 t="e">
        <f t="shared" si="1"/>
        <v>#DIV/0!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 t="e">
        <f t="shared" si="1"/>
        <v>#DIV/0!</v>
      </c>
      <c r="E191" s="41"/>
    </row>
    <row r="192" spans="1:5" x14ac:dyDescent="0.2">
      <c r="A192" s="43">
        <v>5521</v>
      </c>
      <c r="B192" s="41" t="s">
        <v>367</v>
      </c>
      <c r="C192" s="142">
        <v>0</v>
      </c>
      <c r="D192" s="44" t="e">
        <f t="shared" si="1"/>
        <v>#DIV/0!</v>
      </c>
      <c r="E192" s="41"/>
    </row>
    <row r="193" spans="1:5" x14ac:dyDescent="0.2">
      <c r="A193" s="43">
        <v>5522</v>
      </c>
      <c r="B193" s="41" t="s">
        <v>368</v>
      </c>
      <c r="C193" s="142">
        <v>0</v>
      </c>
      <c r="D193" s="44" t="e">
        <f t="shared" si="1"/>
        <v>#DIV/0!</v>
      </c>
      <c r="E193" s="41"/>
    </row>
    <row r="194" spans="1:5" x14ac:dyDescent="0.2">
      <c r="A194" s="111">
        <v>5530</v>
      </c>
      <c r="B194" s="108" t="s">
        <v>369</v>
      </c>
      <c r="C194" s="141">
        <f>SUM(C195:C199)</f>
        <v>0</v>
      </c>
      <c r="D194" s="112" t="e">
        <f t="shared" si="1"/>
        <v>#DIV/0!</v>
      </c>
      <c r="E194" s="41"/>
    </row>
    <row r="195" spans="1:5" x14ac:dyDescent="0.2">
      <c r="A195" s="43">
        <v>5531</v>
      </c>
      <c r="B195" s="41" t="s">
        <v>370</v>
      </c>
      <c r="C195" s="142">
        <v>0</v>
      </c>
      <c r="D195" s="44" t="e">
        <f t="shared" si="1"/>
        <v>#DIV/0!</v>
      </c>
      <c r="E195" s="41"/>
    </row>
    <row r="196" spans="1:5" x14ac:dyDescent="0.2">
      <c r="A196" s="43">
        <v>5532</v>
      </c>
      <c r="B196" s="41" t="s">
        <v>371</v>
      </c>
      <c r="C196" s="142">
        <v>0</v>
      </c>
      <c r="D196" s="44" t="e">
        <f t="shared" si="1"/>
        <v>#DIV/0!</v>
      </c>
      <c r="E196" s="41"/>
    </row>
    <row r="197" spans="1:5" x14ac:dyDescent="0.2">
      <c r="A197" s="43">
        <v>5533</v>
      </c>
      <c r="B197" s="41" t="s">
        <v>372</v>
      </c>
      <c r="C197" s="142">
        <v>0</v>
      </c>
      <c r="D197" s="44" t="e">
        <f t="shared" si="1"/>
        <v>#DIV/0!</v>
      </c>
      <c r="E197" s="41"/>
    </row>
    <row r="198" spans="1:5" x14ac:dyDescent="0.2">
      <c r="A198" s="43">
        <v>5534</v>
      </c>
      <c r="B198" s="41" t="s">
        <v>373</v>
      </c>
      <c r="C198" s="142">
        <v>0</v>
      </c>
      <c r="D198" s="44" t="e">
        <f t="shared" si="1"/>
        <v>#DIV/0!</v>
      </c>
      <c r="E198" s="41"/>
    </row>
    <row r="199" spans="1:5" x14ac:dyDescent="0.2">
      <c r="A199" s="43">
        <v>5535</v>
      </c>
      <c r="B199" s="41" t="s">
        <v>374</v>
      </c>
      <c r="C199" s="142">
        <v>0</v>
      </c>
      <c r="D199" s="44" t="e">
        <f t="shared" si="1"/>
        <v>#DIV/0!</v>
      </c>
      <c r="E199" s="41"/>
    </row>
    <row r="200" spans="1:5" x14ac:dyDescent="0.2">
      <c r="A200" s="111">
        <v>5590</v>
      </c>
      <c r="B200" s="108" t="s">
        <v>375</v>
      </c>
      <c r="C200" s="141">
        <f>SUM(C201:C209)</f>
        <v>0</v>
      </c>
      <c r="D200" s="112" t="e">
        <f t="shared" si="1"/>
        <v>#DIV/0!</v>
      </c>
      <c r="E200" s="41"/>
    </row>
    <row r="201" spans="1:5" x14ac:dyDescent="0.2">
      <c r="A201" s="43">
        <v>5591</v>
      </c>
      <c r="B201" s="41" t="s">
        <v>376</v>
      </c>
      <c r="C201" s="142">
        <v>0</v>
      </c>
      <c r="D201" s="44" t="e">
        <f t="shared" si="1"/>
        <v>#DIV/0!</v>
      </c>
      <c r="E201" s="41"/>
    </row>
    <row r="202" spans="1:5" x14ac:dyDescent="0.2">
      <c r="A202" s="43">
        <v>5592</v>
      </c>
      <c r="B202" s="41" t="s">
        <v>377</v>
      </c>
      <c r="C202" s="142">
        <v>0</v>
      </c>
      <c r="D202" s="44" t="e">
        <f t="shared" si="1"/>
        <v>#DIV/0!</v>
      </c>
      <c r="E202" s="41"/>
    </row>
    <row r="203" spans="1:5" x14ac:dyDescent="0.2">
      <c r="A203" s="43">
        <v>5593</v>
      </c>
      <c r="B203" s="41" t="s">
        <v>378</v>
      </c>
      <c r="C203" s="142">
        <v>0</v>
      </c>
      <c r="D203" s="44" t="e">
        <f t="shared" si="1"/>
        <v>#DIV/0!</v>
      </c>
      <c r="E203" s="41"/>
    </row>
    <row r="204" spans="1:5" x14ac:dyDescent="0.2">
      <c r="A204" s="43">
        <v>5594</v>
      </c>
      <c r="B204" s="41" t="s">
        <v>435</v>
      </c>
      <c r="C204" s="142">
        <v>0</v>
      </c>
      <c r="D204" s="44" t="e">
        <f t="shared" si="1"/>
        <v>#DIV/0!</v>
      </c>
      <c r="E204" s="41"/>
    </row>
    <row r="205" spans="1:5" x14ac:dyDescent="0.2">
      <c r="A205" s="43">
        <v>5595</v>
      </c>
      <c r="B205" s="41" t="s">
        <v>380</v>
      </c>
      <c r="C205" s="142">
        <v>0</v>
      </c>
      <c r="D205" s="44" t="e">
        <f t="shared" si="1"/>
        <v>#DIV/0!</v>
      </c>
      <c r="E205" s="41"/>
    </row>
    <row r="206" spans="1:5" x14ac:dyDescent="0.2">
      <c r="A206" s="43">
        <v>5596</v>
      </c>
      <c r="B206" s="41" t="s">
        <v>275</v>
      </c>
      <c r="C206" s="142">
        <v>0</v>
      </c>
      <c r="D206" s="44" t="e">
        <f t="shared" si="1"/>
        <v>#DIV/0!</v>
      </c>
      <c r="E206" s="41"/>
    </row>
    <row r="207" spans="1:5" x14ac:dyDescent="0.2">
      <c r="A207" s="43">
        <v>5597</v>
      </c>
      <c r="B207" s="41" t="s">
        <v>381</v>
      </c>
      <c r="C207" s="142">
        <v>0</v>
      </c>
      <c r="D207" s="44" t="e">
        <f t="shared" si="1"/>
        <v>#DIV/0!</v>
      </c>
      <c r="E207" s="41"/>
    </row>
    <row r="208" spans="1:5" x14ac:dyDescent="0.2">
      <c r="A208" s="43">
        <v>5598</v>
      </c>
      <c r="B208" s="41" t="s">
        <v>436</v>
      </c>
      <c r="C208" s="142">
        <v>0</v>
      </c>
      <c r="D208" s="44" t="e">
        <f t="shared" si="1"/>
        <v>#DIV/0!</v>
      </c>
      <c r="E208" s="41"/>
    </row>
    <row r="209" spans="1:5" x14ac:dyDescent="0.2">
      <c r="A209" s="43">
        <v>5599</v>
      </c>
      <c r="B209" s="41" t="s">
        <v>382</v>
      </c>
      <c r="C209" s="142">
        <v>0</v>
      </c>
      <c r="D209" s="44" t="e">
        <f t="shared" si="1"/>
        <v>#DIV/0!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 t="e">
        <f t="shared" si="1"/>
        <v>#DIV/0!</v>
      </c>
      <c r="E210" s="41"/>
    </row>
    <row r="211" spans="1:5" x14ac:dyDescent="0.2">
      <c r="A211" s="111">
        <v>5610</v>
      </c>
      <c r="B211" s="108" t="s">
        <v>383</v>
      </c>
      <c r="C211" s="141">
        <f>C212</f>
        <v>0</v>
      </c>
      <c r="D211" s="112" t="e">
        <f t="shared" si="1"/>
        <v>#DIV/0!</v>
      </c>
      <c r="E211" s="41"/>
    </row>
    <row r="212" spans="1:5" x14ac:dyDescent="0.2">
      <c r="A212" s="43">
        <v>5611</v>
      </c>
      <c r="B212" s="41" t="s">
        <v>384</v>
      </c>
      <c r="C212" s="142">
        <v>0</v>
      </c>
      <c r="D212" s="44" t="e">
        <f t="shared" si="1"/>
        <v>#DIV/0!</v>
      </c>
      <c r="E212" s="41"/>
    </row>
    <row r="213" spans="1:5" x14ac:dyDescent="0.2">
      <c r="C213" s="144"/>
    </row>
    <row r="214" spans="1:5" x14ac:dyDescent="0.2">
      <c r="B214" s="14" t="s">
        <v>522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600</v>
      </c>
      <c r="B1" s="172"/>
      <c r="C1" s="172"/>
      <c r="D1" s="172"/>
      <c r="E1" s="172"/>
      <c r="F1" s="172"/>
      <c r="G1" s="10" t="s">
        <v>500</v>
      </c>
      <c r="H1" s="18">
        <v>2025</v>
      </c>
    </row>
    <row r="2" spans="1:8" s="11" customFormat="1" ht="18.95" customHeight="1" x14ac:dyDescent="0.25">
      <c r="A2" s="171" t="s">
        <v>504</v>
      </c>
      <c r="B2" s="172"/>
      <c r="C2" s="172"/>
      <c r="D2" s="172"/>
      <c r="E2" s="172"/>
      <c r="F2" s="172"/>
      <c r="G2" s="10" t="s">
        <v>501</v>
      </c>
      <c r="H2" s="18" t="s">
        <v>503</v>
      </c>
    </row>
    <row r="3" spans="1:8" s="11" customFormat="1" ht="18.95" customHeight="1" x14ac:dyDescent="0.25">
      <c r="A3" s="171" t="s">
        <v>601</v>
      </c>
      <c r="B3" s="172"/>
      <c r="C3" s="172"/>
      <c r="D3" s="172"/>
      <c r="E3" s="172"/>
      <c r="F3" s="172"/>
      <c r="G3" s="10" t="s">
        <v>502</v>
      </c>
      <c r="H3" s="18">
        <v>4</v>
      </c>
    </row>
    <row r="4" spans="1:8" s="11" customFormat="1" ht="18.95" customHeight="1" x14ac:dyDescent="0.25">
      <c r="A4" s="171" t="s">
        <v>520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117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118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119</v>
      </c>
      <c r="C10" s="144">
        <v>0</v>
      </c>
    </row>
    <row r="11" spans="1:8" x14ac:dyDescent="0.2">
      <c r="A11" s="16">
        <v>1121</v>
      </c>
      <c r="B11" s="14" t="s">
        <v>120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122</v>
      </c>
      <c r="C15" s="144">
        <v>52246.15</v>
      </c>
      <c r="D15" s="144">
        <v>52246.15</v>
      </c>
      <c r="E15" s="144">
        <v>52246.15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123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124</v>
      </c>
      <c r="E19" s="15" t="s">
        <v>125</v>
      </c>
      <c r="F19" s="15" t="s">
        <v>126</v>
      </c>
      <c r="G19" s="15" t="s">
        <v>127</v>
      </c>
      <c r="H19" s="15" t="s">
        <v>128</v>
      </c>
    </row>
    <row r="20" spans="1:8" x14ac:dyDescent="0.2">
      <c r="A20" s="16">
        <v>1123</v>
      </c>
      <c r="B20" s="14" t="s">
        <v>129</v>
      </c>
      <c r="C20" s="144">
        <v>8326.58</v>
      </c>
      <c r="D20" s="144">
        <v>8326.58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130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484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485</v>
      </c>
      <c r="C23" s="144">
        <v>18512</v>
      </c>
      <c r="D23" s="144">
        <v>18512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131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132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133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134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135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486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136</v>
      </c>
      <c r="G31" s="15" t="s">
        <v>95</v>
      </c>
      <c r="H31" s="15"/>
    </row>
    <row r="32" spans="1:8" x14ac:dyDescent="0.2">
      <c r="A32" s="16">
        <v>1140</v>
      </c>
      <c r="B32" s="14" t="s">
        <v>137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138</v>
      </c>
      <c r="C33" s="144">
        <v>0</v>
      </c>
    </row>
    <row r="34" spans="1:8" x14ac:dyDescent="0.2">
      <c r="A34" s="16">
        <v>1142</v>
      </c>
      <c r="B34" s="14" t="s">
        <v>139</v>
      </c>
      <c r="C34" s="144">
        <v>0</v>
      </c>
    </row>
    <row r="35" spans="1:8" x14ac:dyDescent="0.2">
      <c r="A35" s="16">
        <v>1143</v>
      </c>
      <c r="B35" s="14" t="s">
        <v>140</v>
      </c>
      <c r="C35" s="144">
        <v>0</v>
      </c>
    </row>
    <row r="36" spans="1:8" x14ac:dyDescent="0.2">
      <c r="A36" s="16">
        <v>1144</v>
      </c>
      <c r="B36" s="14" t="s">
        <v>141</v>
      </c>
      <c r="C36" s="144">
        <v>0</v>
      </c>
    </row>
    <row r="37" spans="1:8" x14ac:dyDescent="0.2">
      <c r="A37" s="16">
        <v>1145</v>
      </c>
      <c r="B37" s="14" t="s">
        <v>142</v>
      </c>
      <c r="C37" s="144">
        <v>0</v>
      </c>
    </row>
    <row r="39" spans="1:8" x14ac:dyDescent="0.2">
      <c r="A39" s="13" t="s">
        <v>143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144</v>
      </c>
      <c r="G40" s="15"/>
      <c r="H40" s="15"/>
    </row>
    <row r="41" spans="1:8" x14ac:dyDescent="0.2">
      <c r="A41" s="16">
        <v>1150</v>
      </c>
      <c r="B41" s="14" t="s">
        <v>145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146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128</v>
      </c>
      <c r="F45" s="15"/>
      <c r="G45" s="15"/>
      <c r="H45" s="15"/>
    </row>
    <row r="46" spans="1:8" x14ac:dyDescent="0.2">
      <c r="A46" s="16">
        <v>1213</v>
      </c>
      <c r="B46" s="14" t="s">
        <v>147</v>
      </c>
      <c r="C46" s="144">
        <v>0</v>
      </c>
      <c r="E46" s="14" t="str">
        <f>IF(OR(C46&lt;&gt;0),"","SIN INFORMACIÓN QUE REVELAR")</f>
        <v>SIN INFORMACIÓN QUE REVELAR</v>
      </c>
    </row>
    <row r="47" spans="1:8" x14ac:dyDescent="0.2">
      <c r="C47" s="14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>
        <v>0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121</v>
      </c>
      <c r="C50" s="144">
        <v>0</v>
      </c>
      <c r="E50" s="14" t="str">
        <f>+IF(OR(C50&lt;&gt;0,C51&lt;&gt;0,C52&lt;&gt;0),"","SIN INFORMACIÓN QUE REVELAR")</f>
        <v/>
      </c>
    </row>
    <row r="51" spans="1:10" x14ac:dyDescent="0.2">
      <c r="A51" s="16">
        <v>1212</v>
      </c>
      <c r="B51" s="14" t="s">
        <v>558</v>
      </c>
      <c r="C51" s="144">
        <v>1332267.73</v>
      </c>
    </row>
    <row r="52" spans="1:10" x14ac:dyDescent="0.2">
      <c r="A52" s="16">
        <v>1214</v>
      </c>
      <c r="B52" s="14" t="s">
        <v>148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559</v>
      </c>
      <c r="G55" s="15" t="s">
        <v>560</v>
      </c>
      <c r="H55" s="15" t="s">
        <v>100</v>
      </c>
      <c r="I55" s="15" t="s">
        <v>561</v>
      </c>
      <c r="J55" s="15" t="s">
        <v>128</v>
      </c>
    </row>
    <row r="56" spans="1:10" x14ac:dyDescent="0.2">
      <c r="A56" s="16">
        <v>1230</v>
      </c>
      <c r="B56" s="14" t="s">
        <v>150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151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152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153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154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155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156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157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158</v>
      </c>
      <c r="C64" s="144">
        <f>SUM(C65:C72)</f>
        <v>1270355.8199999998</v>
      </c>
      <c r="D64" s="144">
        <f t="shared" ref="D64:E64" si="0">SUM(D65:D72)</f>
        <v>65404.289999999994</v>
      </c>
      <c r="E64" s="144">
        <f t="shared" si="0"/>
        <v>1013596.5800000001</v>
      </c>
    </row>
    <row r="65" spans="1:9" x14ac:dyDescent="0.2">
      <c r="A65" s="16">
        <v>1241</v>
      </c>
      <c r="B65" s="14" t="s">
        <v>159</v>
      </c>
      <c r="C65" s="144">
        <v>198032.68</v>
      </c>
      <c r="D65" s="144">
        <v>16242.62</v>
      </c>
      <c r="E65" s="144">
        <v>140648.07999999999</v>
      </c>
    </row>
    <row r="66" spans="1:9" x14ac:dyDescent="0.2">
      <c r="A66" s="16">
        <v>1242</v>
      </c>
      <c r="B66" s="14" t="s">
        <v>160</v>
      </c>
      <c r="C66" s="144">
        <v>146757.17000000001</v>
      </c>
      <c r="D66" s="144">
        <v>9328.84</v>
      </c>
      <c r="E66" s="144">
        <v>123491.32</v>
      </c>
    </row>
    <row r="67" spans="1:9" x14ac:dyDescent="0.2">
      <c r="A67" s="16">
        <v>1243</v>
      </c>
      <c r="B67" s="14" t="s">
        <v>161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162</v>
      </c>
      <c r="C68" s="144">
        <v>500984</v>
      </c>
      <c r="D68" s="144">
        <v>9264.5300000000007</v>
      </c>
      <c r="E68" s="144">
        <v>470871.17</v>
      </c>
    </row>
    <row r="69" spans="1:9" x14ac:dyDescent="0.2">
      <c r="A69" s="16">
        <v>1245</v>
      </c>
      <c r="B69" s="14" t="s">
        <v>163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164</v>
      </c>
      <c r="C70" s="144">
        <v>424581.97</v>
      </c>
      <c r="D70" s="144">
        <v>30568.3</v>
      </c>
      <c r="E70" s="144">
        <v>278586.01</v>
      </c>
    </row>
    <row r="71" spans="1:9" x14ac:dyDescent="0.2">
      <c r="A71" s="16">
        <v>1247</v>
      </c>
      <c r="B71" s="14" t="s">
        <v>165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166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167</v>
      </c>
      <c r="F75" s="15" t="s">
        <v>562</v>
      </c>
      <c r="G75" s="15" t="s">
        <v>149</v>
      </c>
      <c r="H75" s="15" t="s">
        <v>100</v>
      </c>
      <c r="I75" s="15" t="s">
        <v>128</v>
      </c>
    </row>
    <row r="76" spans="1:9" x14ac:dyDescent="0.2">
      <c r="A76" s="16">
        <v>1250</v>
      </c>
      <c r="B76" s="14" t="s">
        <v>168</v>
      </c>
      <c r="C76" s="144">
        <f>SUM(C77:C81)</f>
        <v>45644.45</v>
      </c>
      <c r="D76" s="144">
        <f>SUM(D77:D81)</f>
        <v>2000.74</v>
      </c>
      <c r="E76" s="144">
        <f>SUM(E77:E81)</f>
        <v>40030.36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169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170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171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172</v>
      </c>
      <c r="C80" s="144">
        <v>45644.45</v>
      </c>
      <c r="D80" s="144">
        <v>2000.74</v>
      </c>
      <c r="E80" s="144">
        <v>40030.36</v>
      </c>
    </row>
    <row r="81" spans="1:8" x14ac:dyDescent="0.2">
      <c r="A81" s="16">
        <v>1259</v>
      </c>
      <c r="B81" s="14" t="s">
        <v>173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174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175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176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177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178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179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180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181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182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183</v>
      </c>
      <c r="C93" s="144">
        <v>0</v>
      </c>
    </row>
    <row r="94" spans="1:8" x14ac:dyDescent="0.2">
      <c r="A94" s="16">
        <v>1162</v>
      </c>
      <c r="B94" s="14" t="s">
        <v>184</v>
      </c>
      <c r="C94" s="144">
        <v>0</v>
      </c>
    </row>
    <row r="95" spans="1:8" x14ac:dyDescent="0.2">
      <c r="C95" s="144"/>
    </row>
    <row r="96" spans="1:8" x14ac:dyDescent="0.2">
      <c r="A96" s="13" t="s">
        <v>563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128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494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487</v>
      </c>
      <c r="C99" s="144">
        <v>0</v>
      </c>
    </row>
    <row r="100" spans="1:8" x14ac:dyDescent="0.2">
      <c r="A100" s="16">
        <v>1192</v>
      </c>
      <c r="B100" s="14" t="s">
        <v>488</v>
      </c>
      <c r="C100" s="144">
        <v>0</v>
      </c>
    </row>
    <row r="101" spans="1:8" x14ac:dyDescent="0.2">
      <c r="A101" s="16">
        <v>1193</v>
      </c>
      <c r="B101" s="14" t="s">
        <v>489</v>
      </c>
      <c r="C101" s="144">
        <v>0</v>
      </c>
    </row>
    <row r="102" spans="1:8" x14ac:dyDescent="0.2">
      <c r="A102" s="16">
        <v>1194</v>
      </c>
      <c r="B102" s="14" t="s">
        <v>490</v>
      </c>
      <c r="C102" s="144">
        <v>0</v>
      </c>
    </row>
    <row r="103" spans="1:8" x14ac:dyDescent="0.2">
      <c r="A103" s="16">
        <v>1290</v>
      </c>
      <c r="B103" s="14" t="s">
        <v>185</v>
      </c>
      <c r="C103" s="144">
        <f>SUM(C104:C106)</f>
        <v>0</v>
      </c>
    </row>
    <row r="104" spans="1:8" x14ac:dyDescent="0.2">
      <c r="A104" s="16">
        <v>1291</v>
      </c>
      <c r="B104" s="14" t="s">
        <v>186</v>
      </c>
      <c r="C104" s="144">
        <v>0</v>
      </c>
    </row>
    <row r="105" spans="1:8" x14ac:dyDescent="0.2">
      <c r="A105" s="16">
        <v>1292</v>
      </c>
      <c r="B105" s="14" t="s">
        <v>187</v>
      </c>
      <c r="C105" s="144">
        <v>0</v>
      </c>
    </row>
    <row r="106" spans="1:8" x14ac:dyDescent="0.2">
      <c r="A106" s="16">
        <v>1293</v>
      </c>
      <c r="B106" s="14" t="s">
        <v>188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124</v>
      </c>
      <c r="E109" s="15" t="s">
        <v>125</v>
      </c>
      <c r="F109" s="15" t="s">
        <v>126</v>
      </c>
      <c r="G109" s="15" t="s">
        <v>189</v>
      </c>
      <c r="H109" s="15" t="s">
        <v>582</v>
      </c>
    </row>
    <row r="110" spans="1:8" x14ac:dyDescent="0.2">
      <c r="A110" s="16">
        <v>2110</v>
      </c>
      <c r="B110" s="14" t="s">
        <v>190</v>
      </c>
      <c r="C110" s="144">
        <f>SUM(C111:C119)</f>
        <v>256997.5</v>
      </c>
      <c r="D110" s="144">
        <f>SUM(D111:D119)</f>
        <v>256997.5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191</v>
      </c>
      <c r="C111" s="144">
        <v>70721.45</v>
      </c>
      <c r="D111" s="144">
        <f>C111</f>
        <v>70721.45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192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193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194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195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196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197</v>
      </c>
      <c r="C117" s="144">
        <v>186276.05</v>
      </c>
      <c r="D117" s="144">
        <f t="shared" si="1"/>
        <v>186276.05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198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199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200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201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202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203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128</v>
      </c>
      <c r="F126" s="15"/>
      <c r="G126" s="15"/>
      <c r="H126" s="15"/>
    </row>
    <row r="127" spans="1:8" x14ac:dyDescent="0.2">
      <c r="A127" s="16">
        <v>2160</v>
      </c>
      <c r="B127" s="14" t="s">
        <v>204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205</v>
      </c>
      <c r="C128" s="144">
        <v>0</v>
      </c>
    </row>
    <row r="129" spans="1:8" x14ac:dyDescent="0.2">
      <c r="A129" s="16">
        <v>2162</v>
      </c>
      <c r="B129" s="14" t="s">
        <v>206</v>
      </c>
      <c r="C129" s="144">
        <v>0</v>
      </c>
    </row>
    <row r="130" spans="1:8" x14ac:dyDescent="0.2">
      <c r="A130" s="16">
        <v>2163</v>
      </c>
      <c r="B130" s="14" t="s">
        <v>207</v>
      </c>
      <c r="C130" s="144">
        <v>0</v>
      </c>
    </row>
    <row r="131" spans="1:8" x14ac:dyDescent="0.2">
      <c r="A131" s="16">
        <v>2164</v>
      </c>
      <c r="B131" s="14" t="s">
        <v>208</v>
      </c>
      <c r="C131" s="144">
        <v>0</v>
      </c>
    </row>
    <row r="132" spans="1:8" x14ac:dyDescent="0.2">
      <c r="A132" s="16">
        <v>2165</v>
      </c>
      <c r="B132" s="14" t="s">
        <v>209</v>
      </c>
      <c r="C132" s="144">
        <v>0</v>
      </c>
    </row>
    <row r="133" spans="1:8" x14ac:dyDescent="0.2">
      <c r="A133" s="16">
        <v>2166</v>
      </c>
      <c r="B133" s="14" t="s">
        <v>210</v>
      </c>
      <c r="C133" s="144">
        <v>0</v>
      </c>
    </row>
    <row r="134" spans="1:8" x14ac:dyDescent="0.2">
      <c r="A134" s="16">
        <v>2250</v>
      </c>
      <c r="B134" s="14" t="s">
        <v>211</v>
      </c>
      <c r="C134" s="144">
        <f>SUM(C135:C140)</f>
        <v>0</v>
      </c>
    </row>
    <row r="135" spans="1:8" x14ac:dyDescent="0.2">
      <c r="A135" s="16">
        <v>2251</v>
      </c>
      <c r="B135" s="14" t="s">
        <v>212</v>
      </c>
      <c r="C135" s="144">
        <v>0</v>
      </c>
    </row>
    <row r="136" spans="1:8" x14ac:dyDescent="0.2">
      <c r="A136" s="16">
        <v>2252</v>
      </c>
      <c r="B136" s="14" t="s">
        <v>213</v>
      </c>
      <c r="C136" s="144">
        <v>0</v>
      </c>
    </row>
    <row r="137" spans="1:8" x14ac:dyDescent="0.2">
      <c r="A137" s="16">
        <v>2253</v>
      </c>
      <c r="B137" s="14" t="s">
        <v>214</v>
      </c>
      <c r="C137" s="144">
        <v>0</v>
      </c>
    </row>
    <row r="138" spans="1:8" x14ac:dyDescent="0.2">
      <c r="A138" s="16">
        <v>2254</v>
      </c>
      <c r="B138" s="14" t="s">
        <v>215</v>
      </c>
      <c r="C138" s="144">
        <v>0</v>
      </c>
    </row>
    <row r="139" spans="1:8" x14ac:dyDescent="0.2">
      <c r="A139" s="16">
        <v>2255</v>
      </c>
      <c r="B139" s="14" t="s">
        <v>216</v>
      </c>
      <c r="C139" s="144">
        <v>0</v>
      </c>
    </row>
    <row r="140" spans="1:8" x14ac:dyDescent="0.2">
      <c r="A140" s="16">
        <v>2256</v>
      </c>
      <c r="B140" s="14" t="s">
        <v>217</v>
      </c>
      <c r="C140" s="144">
        <v>0</v>
      </c>
    </row>
    <row r="142" spans="1:8" x14ac:dyDescent="0.2">
      <c r="A142" s="13" t="s">
        <v>564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128</v>
      </c>
      <c r="F143" s="17"/>
      <c r="G143" s="17"/>
      <c r="H143" s="17"/>
    </row>
    <row r="144" spans="1:8" x14ac:dyDescent="0.2">
      <c r="A144" s="16">
        <v>2150</v>
      </c>
      <c r="B144" s="14" t="s">
        <v>565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566</v>
      </c>
      <c r="C145" s="144">
        <v>0</v>
      </c>
    </row>
    <row r="146" spans="1:5" x14ac:dyDescent="0.2">
      <c r="A146" s="16">
        <v>2152</v>
      </c>
      <c r="B146" s="14" t="s">
        <v>567</v>
      </c>
      <c r="C146" s="144">
        <v>0</v>
      </c>
    </row>
    <row r="147" spans="1:5" x14ac:dyDescent="0.2">
      <c r="A147" s="16">
        <v>2159</v>
      </c>
      <c r="B147" s="14" t="s">
        <v>218</v>
      </c>
      <c r="C147" s="144">
        <v>0</v>
      </c>
    </row>
    <row r="148" spans="1:5" x14ac:dyDescent="0.2">
      <c r="A148" s="16">
        <v>2240</v>
      </c>
      <c r="B148" s="14" t="s">
        <v>220</v>
      </c>
      <c r="C148" s="144">
        <f>SUM(C149:C151)</f>
        <v>0</v>
      </c>
    </row>
    <row r="149" spans="1:5" x14ac:dyDescent="0.2">
      <c r="A149" s="16">
        <v>2241</v>
      </c>
      <c r="B149" s="14" t="s">
        <v>221</v>
      </c>
      <c r="C149" s="144">
        <v>0</v>
      </c>
    </row>
    <row r="150" spans="1:5" x14ac:dyDescent="0.2">
      <c r="A150" s="16">
        <v>2242</v>
      </c>
      <c r="B150" s="14" t="s">
        <v>222</v>
      </c>
      <c r="C150" s="144">
        <v>0</v>
      </c>
    </row>
    <row r="151" spans="1:5" x14ac:dyDescent="0.2">
      <c r="A151" s="16">
        <v>2249</v>
      </c>
      <c r="B151" s="14" t="s">
        <v>223</v>
      </c>
      <c r="C151" s="144">
        <v>0</v>
      </c>
    </row>
    <row r="153" spans="1:5" x14ac:dyDescent="0.2">
      <c r="A153" s="113" t="s">
        <v>568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128</v>
      </c>
    </row>
    <row r="155" spans="1:5" x14ac:dyDescent="0.2">
      <c r="A155" s="116">
        <v>2170</v>
      </c>
      <c r="B155" s="117" t="s">
        <v>569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570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571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572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573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574</v>
      </c>
      <c r="C160" s="146">
        <v>0</v>
      </c>
      <c r="D160" s="117"/>
    </row>
    <row r="161" spans="1:5" x14ac:dyDescent="0.2">
      <c r="A161" s="116">
        <v>2262</v>
      </c>
      <c r="B161" s="117" t="s">
        <v>575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576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577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578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128</v>
      </c>
    </row>
    <row r="167" spans="1:5" x14ac:dyDescent="0.2">
      <c r="A167" s="116">
        <v>2190</v>
      </c>
      <c r="B167" s="117" t="s">
        <v>579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580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581</v>
      </c>
      <c r="C169" s="146">
        <v>0</v>
      </c>
      <c r="D169" s="117"/>
    </row>
    <row r="170" spans="1:5" x14ac:dyDescent="0.2">
      <c r="A170" s="116">
        <v>2199</v>
      </c>
      <c r="B170" s="117" t="s">
        <v>219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522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116</v>
      </c>
      <c r="B1" s="173"/>
      <c r="C1" s="173"/>
      <c r="D1" s="20" t="s">
        <v>500</v>
      </c>
      <c r="E1" s="21" t="s">
        <v>508</v>
      </c>
    </row>
    <row r="2" spans="1:5" ht="18.95" customHeight="1" x14ac:dyDescent="0.2">
      <c r="A2" s="173" t="s">
        <v>506</v>
      </c>
      <c r="B2" s="173"/>
      <c r="C2" s="173"/>
      <c r="D2" s="20" t="s">
        <v>501</v>
      </c>
      <c r="E2" s="21" t="s">
        <v>503</v>
      </c>
    </row>
    <row r="3" spans="1:5" ht="18.95" customHeight="1" x14ac:dyDescent="0.2">
      <c r="A3" s="173" t="s">
        <v>407</v>
      </c>
      <c r="B3" s="173"/>
      <c r="C3" s="173"/>
      <c r="D3" s="20" t="s">
        <v>502</v>
      </c>
      <c r="E3" s="21">
        <v>1</v>
      </c>
    </row>
    <row r="4" spans="1:5" ht="18.95" customHeight="1" x14ac:dyDescent="0.2">
      <c r="A4" s="173" t="s">
        <v>520</v>
      </c>
      <c r="B4" s="173"/>
      <c r="C4" s="173"/>
      <c r="D4" s="20"/>
      <c r="E4" s="21"/>
    </row>
    <row r="5" spans="1:5" x14ac:dyDescent="0.2">
      <c r="A5" s="23" t="s">
        <v>117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254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385</v>
      </c>
      <c r="C10" s="147">
        <v>0</v>
      </c>
      <c r="E10" s="14"/>
    </row>
    <row r="11" spans="1:5" x14ac:dyDescent="0.2">
      <c r="A11" s="26">
        <v>3130</v>
      </c>
      <c r="B11" s="22" t="s">
        <v>386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387</v>
      </c>
      <c r="E14" s="25"/>
    </row>
    <row r="15" spans="1:5" x14ac:dyDescent="0.2">
      <c r="A15" s="26">
        <v>3210</v>
      </c>
      <c r="B15" s="22" t="s">
        <v>388</v>
      </c>
      <c r="C15" s="147">
        <v>0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>SIN INFORMACIÓN QUE REVELAR</v>
      </c>
    </row>
    <row r="16" spans="1:5" x14ac:dyDescent="0.2">
      <c r="A16" s="26">
        <v>3220</v>
      </c>
      <c r="B16" s="22" t="s">
        <v>389</v>
      </c>
      <c r="C16" s="147">
        <v>0</v>
      </c>
    </row>
    <row r="17" spans="1:5" x14ac:dyDescent="0.2">
      <c r="A17" s="26">
        <v>3230</v>
      </c>
      <c r="B17" s="22" t="s">
        <v>390</v>
      </c>
      <c r="C17" s="147">
        <f>SUM(C18:C21)</f>
        <v>0</v>
      </c>
    </row>
    <row r="18" spans="1:5" x14ac:dyDescent="0.2">
      <c r="A18" s="26">
        <v>3231</v>
      </c>
      <c r="B18" s="22" t="s">
        <v>391</v>
      </c>
      <c r="C18" s="147">
        <v>0</v>
      </c>
    </row>
    <row r="19" spans="1:5" x14ac:dyDescent="0.2">
      <c r="A19" s="26">
        <v>3232</v>
      </c>
      <c r="B19" s="22" t="s">
        <v>392</v>
      </c>
      <c r="C19" s="147">
        <v>0</v>
      </c>
      <c r="E19" s="14"/>
    </row>
    <row r="20" spans="1:5" x14ac:dyDescent="0.2">
      <c r="A20" s="26">
        <v>3233</v>
      </c>
      <c r="B20" s="22" t="s">
        <v>393</v>
      </c>
      <c r="C20" s="147">
        <v>0</v>
      </c>
    </row>
    <row r="21" spans="1:5" x14ac:dyDescent="0.2">
      <c r="A21" s="26">
        <v>3239</v>
      </c>
      <c r="B21" s="22" t="s">
        <v>394</v>
      </c>
      <c r="C21" s="147">
        <v>0</v>
      </c>
    </row>
    <row r="22" spans="1:5" x14ac:dyDescent="0.2">
      <c r="A22" s="26">
        <v>3240</v>
      </c>
      <c r="B22" s="22" t="s">
        <v>395</v>
      </c>
      <c r="C22" s="147">
        <f>SUM(C23:C25)</f>
        <v>0</v>
      </c>
    </row>
    <row r="23" spans="1:5" x14ac:dyDescent="0.2">
      <c r="A23" s="26">
        <v>3241</v>
      </c>
      <c r="B23" s="22" t="s">
        <v>396</v>
      </c>
      <c r="C23" s="147">
        <v>0</v>
      </c>
    </row>
    <row r="24" spans="1:5" x14ac:dyDescent="0.2">
      <c r="A24" s="26">
        <v>3242</v>
      </c>
      <c r="B24" s="22" t="s">
        <v>397</v>
      </c>
      <c r="C24" s="147">
        <v>0</v>
      </c>
    </row>
    <row r="25" spans="1:5" x14ac:dyDescent="0.2">
      <c r="A25" s="26">
        <v>3243</v>
      </c>
      <c r="B25" s="22" t="s">
        <v>398</v>
      </c>
      <c r="C25" s="147">
        <v>0</v>
      </c>
    </row>
    <row r="26" spans="1:5" x14ac:dyDescent="0.2">
      <c r="A26" s="26">
        <v>3250</v>
      </c>
      <c r="B26" s="22" t="s">
        <v>399</v>
      </c>
      <c r="C26" s="147">
        <f>SUM(C27:C29)</f>
        <v>0</v>
      </c>
    </row>
    <row r="27" spans="1:5" x14ac:dyDescent="0.2">
      <c r="A27" s="26">
        <v>3251</v>
      </c>
      <c r="B27" s="22" t="s">
        <v>400</v>
      </c>
      <c r="C27" s="147">
        <v>0</v>
      </c>
    </row>
    <row r="28" spans="1:5" x14ac:dyDescent="0.2">
      <c r="A28" s="26">
        <v>3252</v>
      </c>
      <c r="B28" s="22" t="s">
        <v>401</v>
      </c>
      <c r="C28" s="147">
        <v>0</v>
      </c>
    </row>
    <row r="29" spans="1:5" x14ac:dyDescent="0.2">
      <c r="A29" s="26">
        <v>3253</v>
      </c>
      <c r="B29" s="22" t="s">
        <v>599</v>
      </c>
      <c r="C29" s="147">
        <v>0</v>
      </c>
    </row>
    <row r="30" spans="1:5" x14ac:dyDescent="0.2">
      <c r="B30" s="22" t="s">
        <v>522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6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tr">
        <f>ESF!A1</f>
        <v>Comisión Municipal del Deporte y Atención a la Juventud del Municipio de Uriangato, Guanajuato.</v>
      </c>
      <c r="B1" s="173"/>
      <c r="C1" s="173"/>
      <c r="D1" s="20" t="s">
        <v>500</v>
      </c>
      <c r="E1" s="21" t="s">
        <v>508</v>
      </c>
    </row>
    <row r="2" spans="1:5" s="28" customFormat="1" ht="18.95" customHeight="1" x14ac:dyDescent="0.25">
      <c r="A2" s="173" t="s">
        <v>507</v>
      </c>
      <c r="B2" s="173"/>
      <c r="C2" s="173"/>
      <c r="D2" s="20" t="s">
        <v>501</v>
      </c>
      <c r="E2" s="21" t="s">
        <v>503</v>
      </c>
    </row>
    <row r="3" spans="1:5" s="28" customFormat="1" ht="18.95" customHeight="1" x14ac:dyDescent="0.25">
      <c r="A3" s="173" t="str">
        <f>ESF!A3</f>
        <v>Del 1 de Enero al 31 de Diciembre de 2025</v>
      </c>
      <c r="B3" s="173"/>
      <c r="C3" s="173"/>
      <c r="D3" s="20" t="s">
        <v>502</v>
      </c>
      <c r="E3" s="21">
        <v>1</v>
      </c>
    </row>
    <row r="4" spans="1:5" s="28" customFormat="1" ht="18.95" customHeight="1" x14ac:dyDescent="0.25">
      <c r="A4" s="173" t="s">
        <v>520</v>
      </c>
      <c r="B4" s="173"/>
      <c r="C4" s="173"/>
      <c r="D4" s="20"/>
      <c r="E4" s="21"/>
    </row>
    <row r="5" spans="1:5" x14ac:dyDescent="0.2">
      <c r="A5" s="23" t="s">
        <v>117</v>
      </c>
      <c r="B5" s="24"/>
      <c r="C5" s="24"/>
      <c r="D5" s="24"/>
      <c r="E5" s="24"/>
    </row>
    <row r="7" spans="1:5" x14ac:dyDescent="0.2">
      <c r="A7" s="24" t="s">
        <v>588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 t="s">
        <v>508</v>
      </c>
      <c r="D8" s="81" t="s">
        <v>509</v>
      </c>
      <c r="E8" s="138"/>
    </row>
    <row r="9" spans="1:5" x14ac:dyDescent="0.2">
      <c r="A9" s="26">
        <v>1111</v>
      </c>
      <c r="B9" s="22" t="s">
        <v>402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>SIN INFORMACIÓN QUE REVELAR</v>
      </c>
    </row>
    <row r="10" spans="1:5" x14ac:dyDescent="0.2">
      <c r="A10" s="26">
        <v>1112</v>
      </c>
      <c r="B10" s="22" t="s">
        <v>403</v>
      </c>
      <c r="C10" s="147">
        <v>0</v>
      </c>
      <c r="D10" s="147">
        <v>0</v>
      </c>
    </row>
    <row r="11" spans="1:5" x14ac:dyDescent="0.2">
      <c r="A11" s="26">
        <v>1113</v>
      </c>
      <c r="B11" s="22" t="s">
        <v>404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118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119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405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406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523</v>
      </c>
      <c r="C16" s="148">
        <f>SUM(C9:C15)</f>
        <v>0</v>
      </c>
      <c r="D16" s="148">
        <f>SUM(D9:D15)</f>
        <v>0</v>
      </c>
    </row>
    <row r="19" spans="1:5" x14ac:dyDescent="0.2">
      <c r="A19" s="24" t="s">
        <v>589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 t="s">
        <v>508</v>
      </c>
      <c r="D20" s="81" t="s">
        <v>509</v>
      </c>
    </row>
    <row r="21" spans="1:5" x14ac:dyDescent="0.2">
      <c r="A21" s="33">
        <v>1230</v>
      </c>
      <c r="B21" s="34" t="s">
        <v>150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151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152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153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154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155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156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157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158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159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160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161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162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163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164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165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166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168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169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170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171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172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173</v>
      </c>
      <c r="C43" s="150">
        <v>0</v>
      </c>
      <c r="D43" s="150">
        <v>0</v>
      </c>
    </row>
    <row r="44" spans="1:5" x14ac:dyDescent="0.2">
      <c r="B44" s="82" t="s">
        <v>524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590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 t="s">
        <v>508</v>
      </c>
      <c r="D47" s="81" t="s">
        <v>509</v>
      </c>
      <c r="E47" s="138"/>
    </row>
    <row r="48" spans="1:5" x14ac:dyDescent="0.2">
      <c r="A48" s="33">
        <v>3210</v>
      </c>
      <c r="B48" s="34" t="s">
        <v>525</v>
      </c>
      <c r="C48" s="148">
        <v>0</v>
      </c>
      <c r="D48" s="148">
        <v>0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>SIN INFORMACIÓN QUE REVELAR</v>
      </c>
    </row>
    <row r="49" spans="1:4" x14ac:dyDescent="0.2">
      <c r="A49" s="26"/>
      <c r="B49" s="82" t="s">
        <v>514</v>
      </c>
      <c r="C49" s="148">
        <f>C54+C66+C94+C97+C50</f>
        <v>0</v>
      </c>
      <c r="D49" s="148">
        <f>D54+D66+D94+D97+D50</f>
        <v>0</v>
      </c>
    </row>
    <row r="50" spans="1:4" x14ac:dyDescent="0.2">
      <c r="A50" s="96">
        <v>5100</v>
      </c>
      <c r="B50" s="97" t="s">
        <v>279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146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146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543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344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515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346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516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349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517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352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518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518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519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356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357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358</v>
      </c>
      <c r="C66" s="148">
        <f>C67+C76+C79+C85</f>
        <v>0</v>
      </c>
      <c r="D66" s="148">
        <f>D67+D76+D79+D85</f>
        <v>0</v>
      </c>
    </row>
    <row r="67" spans="1:4" x14ac:dyDescent="0.2">
      <c r="A67" s="26">
        <v>5510</v>
      </c>
      <c r="B67" s="22" t="s">
        <v>359</v>
      </c>
      <c r="C67" s="147">
        <f>SUM(C68:C75)</f>
        <v>0</v>
      </c>
      <c r="D67" s="147">
        <f>SUM(D68:D75)</f>
        <v>0</v>
      </c>
    </row>
    <row r="68" spans="1:4" x14ac:dyDescent="0.2">
      <c r="A68" s="26">
        <v>5511</v>
      </c>
      <c r="B68" s="22" t="s">
        <v>360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361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362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363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364</v>
      </c>
      <c r="C72" s="147">
        <v>0</v>
      </c>
      <c r="D72" s="147">
        <v>0</v>
      </c>
    </row>
    <row r="73" spans="1:4" x14ac:dyDescent="0.2">
      <c r="A73" s="26">
        <v>5516</v>
      </c>
      <c r="B73" s="22" t="s">
        <v>365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366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367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368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369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370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371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372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373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374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375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376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377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378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379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380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275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381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382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383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384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526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527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528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529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530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531</v>
      </c>
      <c r="C102" s="147">
        <v>0</v>
      </c>
      <c r="D102" s="147">
        <v>0</v>
      </c>
    </row>
    <row r="103" spans="1:4" x14ac:dyDescent="0.2">
      <c r="A103" s="98"/>
      <c r="B103" s="102" t="s">
        <v>544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174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545</v>
      </c>
      <c r="C105" s="155">
        <v>0</v>
      </c>
      <c r="D105" s="155">
        <v>0</v>
      </c>
    </row>
    <row r="106" spans="1:4" x14ac:dyDescent="0.2">
      <c r="A106" s="98"/>
      <c r="B106" s="102" t="s">
        <v>546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594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262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432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263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264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265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266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267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268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269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270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270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271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271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272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273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433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274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275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276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434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272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532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533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534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535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536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537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538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539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540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541</v>
      </c>
      <c r="C138" s="147">
        <v>0</v>
      </c>
      <c r="D138" s="147">
        <v>0</v>
      </c>
    </row>
    <row r="139" spans="1:4" x14ac:dyDescent="0.2">
      <c r="A139" s="26"/>
      <c r="B139" s="87" t="s">
        <v>542</v>
      </c>
      <c r="C139" s="148">
        <f>C48+C49-C103-C106</f>
        <v>0</v>
      </c>
      <c r="D139" s="148">
        <f>D48+D49-D103-D106</f>
        <v>0</v>
      </c>
    </row>
    <row r="141" spans="1:4" x14ac:dyDescent="0.2">
      <c r="B141" s="22" t="s">
        <v>522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116</v>
      </c>
      <c r="B1" s="175"/>
      <c r="C1" s="176"/>
    </row>
    <row r="2" spans="1:3" s="29" customFormat="1" ht="18" customHeight="1" x14ac:dyDescent="0.25">
      <c r="A2" s="177" t="s">
        <v>510</v>
      </c>
      <c r="B2" s="178"/>
      <c r="C2" s="179"/>
    </row>
    <row r="3" spans="1:3" s="29" customFormat="1" ht="18" customHeight="1" x14ac:dyDescent="0.25">
      <c r="A3" s="177" t="s">
        <v>407</v>
      </c>
      <c r="B3" s="178"/>
      <c r="C3" s="179"/>
    </row>
    <row r="4" spans="1:3" s="31" customFormat="1" ht="18" customHeight="1" x14ac:dyDescent="0.2">
      <c r="A4" s="180" t="s">
        <v>511</v>
      </c>
      <c r="B4" s="181"/>
      <c r="C4" s="182"/>
    </row>
    <row r="5" spans="1:3" s="31" customFormat="1" ht="18" customHeight="1" x14ac:dyDescent="0.2">
      <c r="A5" s="183" t="s">
        <v>408</v>
      </c>
      <c r="B5" s="184"/>
      <c r="C5" s="129" t="s">
        <v>508</v>
      </c>
    </row>
    <row r="6" spans="1:3" x14ac:dyDescent="0.2">
      <c r="A6" s="45" t="s">
        <v>437</v>
      </c>
      <c r="B6" s="45"/>
      <c r="C6" s="88">
        <v>0</v>
      </c>
    </row>
    <row r="7" spans="1:3" x14ac:dyDescent="0.2">
      <c r="A7" s="46"/>
      <c r="B7" s="47"/>
      <c r="C7" s="48"/>
    </row>
    <row r="8" spans="1:3" x14ac:dyDescent="0.2">
      <c r="A8" s="55" t="s">
        <v>438</v>
      </c>
      <c r="B8" s="55"/>
      <c r="C8" s="89">
        <f>SUM(C9:C14)</f>
        <v>0</v>
      </c>
    </row>
    <row r="9" spans="1:3" x14ac:dyDescent="0.2">
      <c r="A9" s="62" t="s">
        <v>439</v>
      </c>
      <c r="B9" s="61" t="s">
        <v>262</v>
      </c>
      <c r="C9" s="90">
        <v>0</v>
      </c>
    </row>
    <row r="10" spans="1:3" x14ac:dyDescent="0.2">
      <c r="A10" s="49" t="s">
        <v>440</v>
      </c>
      <c r="B10" s="50" t="s">
        <v>449</v>
      </c>
      <c r="C10" s="90">
        <v>0</v>
      </c>
    </row>
    <row r="11" spans="1:3" x14ac:dyDescent="0.2">
      <c r="A11" s="49" t="s">
        <v>441</v>
      </c>
      <c r="B11" s="50" t="s">
        <v>270</v>
      </c>
      <c r="C11" s="90">
        <v>0</v>
      </c>
    </row>
    <row r="12" spans="1:3" x14ac:dyDescent="0.2">
      <c r="A12" s="49" t="s">
        <v>442</v>
      </c>
      <c r="B12" s="50" t="s">
        <v>271</v>
      </c>
      <c r="C12" s="90">
        <v>0</v>
      </c>
    </row>
    <row r="13" spans="1:3" x14ac:dyDescent="0.2">
      <c r="A13" s="49" t="s">
        <v>443</v>
      </c>
      <c r="B13" s="50" t="s">
        <v>272</v>
      </c>
      <c r="C13" s="90">
        <v>0</v>
      </c>
    </row>
    <row r="14" spans="1:3" x14ac:dyDescent="0.2">
      <c r="A14" s="51" t="s">
        <v>444</v>
      </c>
      <c r="B14" s="52" t="s">
        <v>445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596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448</v>
      </c>
      <c r="C17" s="90">
        <v>0</v>
      </c>
    </row>
    <row r="18" spans="1:3" x14ac:dyDescent="0.2">
      <c r="A18" s="57">
        <v>3.2</v>
      </c>
      <c r="B18" s="50" t="s">
        <v>446</v>
      </c>
      <c r="C18" s="90">
        <v>0</v>
      </c>
    </row>
    <row r="19" spans="1:3" x14ac:dyDescent="0.2">
      <c r="A19" s="57">
        <v>3.3</v>
      </c>
      <c r="B19" s="52" t="s">
        <v>447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547</v>
      </c>
      <c r="B21" s="60"/>
      <c r="C21" s="88">
        <f>C6+C8-C16</f>
        <v>0</v>
      </c>
    </row>
    <row r="23" spans="1:3" x14ac:dyDescent="0.2">
      <c r="B23" s="30" t="s">
        <v>522</v>
      </c>
    </row>
    <row r="52" spans="3:3" x14ac:dyDescent="0.2">
      <c r="C52" s="30">
        <v>0</v>
      </c>
    </row>
    <row r="53" spans="3:3" x14ac:dyDescent="0.2">
      <c r="C53" s="30">
        <v>0</v>
      </c>
    </row>
    <row r="54" spans="3:3" x14ac:dyDescent="0.2">
      <c r="C54" s="30">
        <v>0</v>
      </c>
    </row>
    <row r="55" spans="3:3" x14ac:dyDescent="0.2">
      <c r="C55" s="30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116</v>
      </c>
      <c r="B1" s="186"/>
      <c r="C1" s="187"/>
    </row>
    <row r="2" spans="1:3" s="32" customFormat="1" ht="18.95" customHeight="1" x14ac:dyDescent="0.25">
      <c r="A2" s="188" t="s">
        <v>512</v>
      </c>
      <c r="B2" s="189"/>
      <c r="C2" s="190"/>
    </row>
    <row r="3" spans="1:3" s="32" customFormat="1" ht="18.95" customHeight="1" x14ac:dyDescent="0.25">
      <c r="A3" s="188" t="s">
        <v>407</v>
      </c>
      <c r="B3" s="189"/>
      <c r="C3" s="190"/>
    </row>
    <row r="4" spans="1:3" x14ac:dyDescent="0.2">
      <c r="A4" s="180" t="s">
        <v>511</v>
      </c>
      <c r="B4" s="181"/>
      <c r="C4" s="182"/>
    </row>
    <row r="5" spans="1:3" ht="22.35" customHeight="1" x14ac:dyDescent="0.2">
      <c r="A5" s="191" t="s">
        <v>408</v>
      </c>
      <c r="B5" s="192"/>
      <c r="C5" s="129" t="s">
        <v>508</v>
      </c>
    </row>
    <row r="6" spans="1:3" x14ac:dyDescent="0.2">
      <c r="A6" s="70" t="s">
        <v>450</v>
      </c>
      <c r="B6" s="45"/>
      <c r="C6" s="92">
        <v>0</v>
      </c>
    </row>
    <row r="7" spans="1:3" x14ac:dyDescent="0.2">
      <c r="A7" s="64"/>
      <c r="B7" s="47"/>
      <c r="C7" s="65"/>
    </row>
    <row r="8" spans="1:3" x14ac:dyDescent="0.2">
      <c r="A8" s="55" t="s">
        <v>451</v>
      </c>
      <c r="B8" s="66"/>
      <c r="C8" s="89">
        <f>SUM(C9:C29)</f>
        <v>0</v>
      </c>
    </row>
    <row r="9" spans="1:3" x14ac:dyDescent="0.2">
      <c r="A9" s="80">
        <v>2.1</v>
      </c>
      <c r="B9" s="71" t="s">
        <v>290</v>
      </c>
      <c r="C9" s="93">
        <v>0</v>
      </c>
    </row>
    <row r="10" spans="1:3" x14ac:dyDescent="0.2">
      <c r="A10" s="80">
        <v>2.2000000000000002</v>
      </c>
      <c r="B10" s="71" t="s">
        <v>287</v>
      </c>
      <c r="C10" s="93">
        <v>0</v>
      </c>
    </row>
    <row r="11" spans="1:3" x14ac:dyDescent="0.2">
      <c r="A11" s="76">
        <v>2.2999999999999998</v>
      </c>
      <c r="B11" s="63" t="s">
        <v>159</v>
      </c>
      <c r="C11" s="93">
        <v>0</v>
      </c>
    </row>
    <row r="12" spans="1:3" x14ac:dyDescent="0.2">
      <c r="A12" s="76">
        <v>2.4</v>
      </c>
      <c r="B12" s="63" t="s">
        <v>160</v>
      </c>
      <c r="C12" s="93">
        <v>0</v>
      </c>
    </row>
    <row r="13" spans="1:3" x14ac:dyDescent="0.2">
      <c r="A13" s="76">
        <v>2.5</v>
      </c>
      <c r="B13" s="63" t="s">
        <v>161</v>
      </c>
      <c r="C13" s="93">
        <v>0</v>
      </c>
    </row>
    <row r="14" spans="1:3" x14ac:dyDescent="0.2">
      <c r="A14" s="76">
        <v>2.6</v>
      </c>
      <c r="B14" s="63" t="s">
        <v>162</v>
      </c>
      <c r="C14" s="93">
        <v>0</v>
      </c>
    </row>
    <row r="15" spans="1:3" x14ac:dyDescent="0.2">
      <c r="A15" s="76">
        <v>2.7</v>
      </c>
      <c r="B15" s="63" t="s">
        <v>163</v>
      </c>
      <c r="C15" s="93">
        <v>0</v>
      </c>
    </row>
    <row r="16" spans="1:3" x14ac:dyDescent="0.2">
      <c r="A16" s="76">
        <v>2.8</v>
      </c>
      <c r="B16" s="63" t="s">
        <v>164</v>
      </c>
      <c r="C16" s="93">
        <v>0</v>
      </c>
    </row>
    <row r="17" spans="1:3" x14ac:dyDescent="0.2">
      <c r="A17" s="76">
        <v>2.9</v>
      </c>
      <c r="B17" s="63" t="s">
        <v>166</v>
      </c>
      <c r="C17" s="93">
        <v>0</v>
      </c>
    </row>
    <row r="18" spans="1:3" x14ac:dyDescent="0.2">
      <c r="A18" s="76" t="s">
        <v>452</v>
      </c>
      <c r="B18" s="63" t="s">
        <v>453</v>
      </c>
      <c r="C18" s="93">
        <v>0</v>
      </c>
    </row>
    <row r="19" spans="1:3" x14ac:dyDescent="0.2">
      <c r="A19" s="76" t="s">
        <v>478</v>
      </c>
      <c r="B19" s="63" t="s">
        <v>168</v>
      </c>
      <c r="C19" s="93">
        <v>0</v>
      </c>
    </row>
    <row r="20" spans="1:3" x14ac:dyDescent="0.2">
      <c r="A20" s="76" t="s">
        <v>479</v>
      </c>
      <c r="B20" s="63" t="s">
        <v>454</v>
      </c>
      <c r="C20" s="93">
        <v>0</v>
      </c>
    </row>
    <row r="21" spans="1:3" x14ac:dyDescent="0.2">
      <c r="A21" s="76" t="s">
        <v>480</v>
      </c>
      <c r="B21" s="63" t="s">
        <v>455</v>
      </c>
      <c r="C21" s="93">
        <v>0</v>
      </c>
    </row>
    <row r="22" spans="1:3" x14ac:dyDescent="0.2">
      <c r="A22" s="76" t="s">
        <v>481</v>
      </c>
      <c r="B22" s="63" t="s">
        <v>456</v>
      </c>
      <c r="C22" s="93">
        <v>0</v>
      </c>
    </row>
    <row r="23" spans="1:3" x14ac:dyDescent="0.2">
      <c r="A23" s="76" t="s">
        <v>457</v>
      </c>
      <c r="B23" s="63" t="s">
        <v>458</v>
      </c>
      <c r="C23" s="93">
        <v>0</v>
      </c>
    </row>
    <row r="24" spans="1:3" x14ac:dyDescent="0.2">
      <c r="A24" s="76" t="s">
        <v>459</v>
      </c>
      <c r="B24" s="63" t="s">
        <v>460</v>
      </c>
      <c r="C24" s="93">
        <v>0</v>
      </c>
    </row>
    <row r="25" spans="1:3" x14ac:dyDescent="0.2">
      <c r="A25" s="76" t="s">
        <v>461</v>
      </c>
      <c r="B25" s="63" t="s">
        <v>462</v>
      </c>
      <c r="C25" s="93">
        <v>0</v>
      </c>
    </row>
    <row r="26" spans="1:3" x14ac:dyDescent="0.2">
      <c r="A26" s="76" t="s">
        <v>463</v>
      </c>
      <c r="B26" s="63" t="s">
        <v>464</v>
      </c>
      <c r="C26" s="93">
        <v>0</v>
      </c>
    </row>
    <row r="27" spans="1:3" x14ac:dyDescent="0.2">
      <c r="A27" s="76" t="s">
        <v>465</v>
      </c>
      <c r="B27" s="63" t="s">
        <v>466</v>
      </c>
      <c r="C27" s="93">
        <v>0</v>
      </c>
    </row>
    <row r="28" spans="1:3" x14ac:dyDescent="0.2">
      <c r="A28" s="76" t="s">
        <v>467</v>
      </c>
      <c r="B28" s="63" t="s">
        <v>468</v>
      </c>
      <c r="C28" s="93">
        <v>0</v>
      </c>
    </row>
    <row r="29" spans="1:3" x14ac:dyDescent="0.2">
      <c r="A29" s="76" t="s">
        <v>469</v>
      </c>
      <c r="B29" s="71" t="s">
        <v>470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471</v>
      </c>
      <c r="B31" s="75"/>
      <c r="C31" s="94">
        <f>SUM(C32:C38)</f>
        <v>0</v>
      </c>
    </row>
    <row r="32" spans="1:3" x14ac:dyDescent="0.2">
      <c r="A32" s="76" t="s">
        <v>472</v>
      </c>
      <c r="B32" s="63" t="s">
        <v>359</v>
      </c>
      <c r="C32" s="93">
        <v>0</v>
      </c>
    </row>
    <row r="33" spans="1:3" x14ac:dyDescent="0.2">
      <c r="A33" s="76" t="s">
        <v>473</v>
      </c>
      <c r="B33" s="63" t="s">
        <v>40</v>
      </c>
      <c r="C33" s="93">
        <v>0</v>
      </c>
    </row>
    <row r="34" spans="1:3" x14ac:dyDescent="0.2">
      <c r="A34" s="76" t="s">
        <v>474</v>
      </c>
      <c r="B34" s="63" t="s">
        <v>369</v>
      </c>
      <c r="C34" s="93">
        <v>0</v>
      </c>
    </row>
    <row r="35" spans="1:3" x14ac:dyDescent="0.2">
      <c r="A35" s="76" t="s">
        <v>475</v>
      </c>
      <c r="B35" s="63" t="s">
        <v>375</v>
      </c>
      <c r="C35" s="93">
        <v>0</v>
      </c>
    </row>
    <row r="36" spans="1:3" x14ac:dyDescent="0.2">
      <c r="A36" s="76" t="s">
        <v>476</v>
      </c>
      <c r="B36" s="63" t="s">
        <v>383</v>
      </c>
      <c r="C36" s="93">
        <v>0</v>
      </c>
    </row>
    <row r="37" spans="1:3" x14ac:dyDescent="0.2">
      <c r="A37" s="76" t="s">
        <v>549</v>
      </c>
      <c r="B37" s="63" t="s">
        <v>597</v>
      </c>
      <c r="C37" s="93">
        <v>0</v>
      </c>
    </row>
    <row r="38" spans="1:3" x14ac:dyDescent="0.2">
      <c r="A38" s="76" t="s">
        <v>550</v>
      </c>
      <c r="B38" s="71" t="s">
        <v>477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548</v>
      </c>
      <c r="B40" s="45"/>
      <c r="C40" s="88">
        <f>C6-C8+C31</f>
        <v>0</v>
      </c>
    </row>
    <row r="42" spans="1:3" x14ac:dyDescent="0.2">
      <c r="B42" s="30" t="s">
        <v>522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tr">
        <f>'Notas a los Edos Financieros'!A1</f>
        <v>Comisión Municipal del Deporte y Atención a la Juventud del Municipio de Uriangato, Guanajuato.</v>
      </c>
      <c r="B1" s="194"/>
      <c r="C1" s="194"/>
      <c r="D1" s="194"/>
      <c r="E1" s="194"/>
      <c r="F1" s="194"/>
      <c r="G1" s="20" t="s">
        <v>500</v>
      </c>
      <c r="H1" s="21" t="s">
        <v>508</v>
      </c>
    </row>
    <row r="2" spans="1:10" ht="18.95" customHeight="1" x14ac:dyDescent="0.2">
      <c r="A2" s="173" t="s">
        <v>513</v>
      </c>
      <c r="B2" s="194"/>
      <c r="C2" s="194"/>
      <c r="D2" s="194"/>
      <c r="E2" s="194"/>
      <c r="F2" s="194"/>
      <c r="G2" s="20" t="s">
        <v>501</v>
      </c>
      <c r="H2" s="21" t="s">
        <v>503</v>
      </c>
    </row>
    <row r="3" spans="1:10" ht="18.95" customHeight="1" x14ac:dyDescent="0.2">
      <c r="A3" s="195" t="str">
        <f>'Notas a los Edos Financieros'!A3</f>
        <v>Del 1 de Enero al 31 de Diciembre de 2025</v>
      </c>
      <c r="B3" s="196"/>
      <c r="C3" s="196"/>
      <c r="D3" s="196"/>
      <c r="E3" s="196"/>
      <c r="F3" s="196"/>
      <c r="G3" s="20" t="s">
        <v>502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117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408</v>
      </c>
      <c r="C8" s="25" t="s">
        <v>110</v>
      </c>
      <c r="D8" s="25" t="s">
        <v>409</v>
      </c>
      <c r="E8" s="25" t="s">
        <v>410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551</v>
      </c>
      <c r="C39" s="193"/>
      <c r="D39" s="27"/>
      <c r="E39" s="27"/>
      <c r="F39" s="27"/>
    </row>
    <row r="40" spans="1:6" x14ac:dyDescent="0.2">
      <c r="B40" s="125" t="s">
        <v>408</v>
      </c>
      <c r="C40" s="130" t="str">
        <f>H1</f>
        <v>20XN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552</v>
      </c>
      <c r="C48" s="193"/>
    </row>
    <row r="49" spans="1:3" x14ac:dyDescent="0.2">
      <c r="B49" s="131" t="s">
        <v>408</v>
      </c>
      <c r="C49" s="130" t="str">
        <f>H1</f>
        <v>20XN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598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522</v>
      </c>
    </row>
    <row r="59" spans="1:3" x14ac:dyDescent="0.2">
      <c r="C59" s="22">
        <v>0</v>
      </c>
    </row>
    <row r="60" spans="1:3" x14ac:dyDescent="0.2">
      <c r="C60" s="22">
        <v>0</v>
      </c>
    </row>
    <row r="61" spans="1:3" x14ac:dyDescent="0.2">
      <c r="C61" s="22">
        <v>0</v>
      </c>
    </row>
    <row r="62" spans="1:3" x14ac:dyDescent="0.2">
      <c r="C62" s="22">
        <v>0</v>
      </c>
    </row>
    <row r="63" spans="1:3" x14ac:dyDescent="0.2">
      <c r="C63" s="22">
        <v>0</v>
      </c>
    </row>
    <row r="65" spans="3:3" x14ac:dyDescent="0.2">
      <c r="C65" s="22">
        <v>6084779.5800000001</v>
      </c>
    </row>
    <row r="66" spans="3:3" x14ac:dyDescent="0.2">
      <c r="C66" s="22">
        <v>0</v>
      </c>
    </row>
    <row r="67" spans="3:3" x14ac:dyDescent="0.2">
      <c r="C67" s="22">
        <v>0</v>
      </c>
    </row>
    <row r="68" spans="3:3" x14ac:dyDescent="0.2">
      <c r="C68" s="22">
        <v>0</v>
      </c>
    </row>
    <row r="71" spans="3:3" x14ac:dyDescent="0.2">
      <c r="C71" s="22">
        <v>0</v>
      </c>
    </row>
    <row r="72" spans="3:3" x14ac:dyDescent="0.2">
      <c r="C72" s="22">
        <v>0</v>
      </c>
    </row>
    <row r="74" spans="3:3" x14ac:dyDescent="0.2">
      <c r="C74" s="22">
        <v>0</v>
      </c>
    </row>
    <row r="75" spans="3:3" x14ac:dyDescent="0.2">
      <c r="C75" s="22">
        <v>0</v>
      </c>
    </row>
    <row r="76" spans="3:3" x14ac:dyDescent="0.2">
      <c r="C76" s="22">
        <v>0</v>
      </c>
    </row>
    <row r="77" spans="3:3" x14ac:dyDescent="0.2">
      <c r="C77" s="22">
        <v>0</v>
      </c>
    </row>
    <row r="78" spans="3:3" x14ac:dyDescent="0.2">
      <c r="C78" s="22">
        <v>0</v>
      </c>
    </row>
    <row r="80" spans="3:3" x14ac:dyDescent="0.2">
      <c r="C80" s="22">
        <v>0</v>
      </c>
    </row>
    <row r="82" spans="3:3" x14ac:dyDescent="0.2">
      <c r="C82" s="22">
        <v>0</v>
      </c>
    </row>
    <row r="84" spans="3:3" x14ac:dyDescent="0.2">
      <c r="C84" s="22">
        <v>0</v>
      </c>
    </row>
    <row r="85" spans="3:3" x14ac:dyDescent="0.2">
      <c r="C85" s="22">
        <v>0</v>
      </c>
    </row>
    <row r="86" spans="3:3" x14ac:dyDescent="0.2">
      <c r="C86" s="22">
        <v>0</v>
      </c>
    </row>
    <row r="87" spans="3:3" x14ac:dyDescent="0.2">
      <c r="C87" s="22">
        <v>0</v>
      </c>
    </row>
    <row r="88" spans="3:3" x14ac:dyDescent="0.2">
      <c r="C88" s="22">
        <v>0</v>
      </c>
    </row>
    <row r="89" spans="3:3" x14ac:dyDescent="0.2">
      <c r="C89" s="22">
        <v>0</v>
      </c>
    </row>
    <row r="90" spans="3:3" x14ac:dyDescent="0.2">
      <c r="C90" s="22">
        <v>5054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2026-01-23T18:10:52Z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