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6\PRIMER TRIMESTRE\"/>
    </mc:Choice>
  </mc:AlternateContent>
  <xr:revisionPtr revIDLastSave="0" documentId="13_ncr:1_{B24D2526-8FD5-4675-A59A-9417DFB2924E}" xr6:coauthVersionLast="47" xr6:coauthVersionMax="47" xr10:uidLastSave="{00000000-0000-0000-0000-000000000000}"/>
  <bookViews>
    <workbookView xWindow="-120" yWindow="-120" windowWidth="24240" windowHeight="1314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<sst xmlns="http://schemas.openxmlformats.org/spreadsheetml/2006/main" count="189" uniqueCount="136">
  <si>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</si>
  <si>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</si>
  <si>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</si>
  <si>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</si>
  <si>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</si>
  <si>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</si>
  <si>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</si>
  <si>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</si>
  <si>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</si>
  <si>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</si>
  <si>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</si>
  <si>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</si>
  <si>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</si>
  <si>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</si>
  <si>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</si>
  <si>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</si>
  <si>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</si>
  <si>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</si>
  <si>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</si>
  <si>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</si>
  <si>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</si>
  <si>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</si>
  <si>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</si>
  <si>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</si>
  <si>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</si>
  <si>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</si>
  <si>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</si>
  <si>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</si>
  <si>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</si>
  <si>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</si>
  <si>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</si>
  <si>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</si>
  <si>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</si>
  <si>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</si>
  <si>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</si>
  <si>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</si>
  <si>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</si>
  <si>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</si>
  <si>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</si>
  <si>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</si>
  <si>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</si>
  <si>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</si>
  <si>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</si>
  <si>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</si>
  <si>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</si>
  <si>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</si>
  <si>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</si>
  <si>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</si>
  <si>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</si>
  <si>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</si>
  <si>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</si>
  <si>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</si>
  <si>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</si>
  <si>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</si>
  <si>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</si>
  <si>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</si>
  <si>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</si>
  <si>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</si>
  <si>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</si>
  <si>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</si>
  <si>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</si>
  <si>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</si>
  <si>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</si>
  <si>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</si>
  <si>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</si>
  <si>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</si>
  <si>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</si>
  <si>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</si>
  <si>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</si>
  <si>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</si>
  <si>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</si>
  <si>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</si>
  <si>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</si>
  <si>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</si>
  <si>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</si>
  <si>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</si>
  <si>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</si>
  <si>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</si>
  <si>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</si>
  <si>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</si>
  <si>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</si>
  <si>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</si>
  <si>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</si>
  <si>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</si>
  <si>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</si>
  <si>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</si>
  <si>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</si>
  <si>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</si>
  <si>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</si>
  <si>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</si>
  <si>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</si>
  <si>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</si>
  <si>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</si>
  <si>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</si>
  <si>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</si>
  <si>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</si>
  <si>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</si>
  <si>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</si>
  <si>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</si>
  <si>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</si>
  <si>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</si>
  <si>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</si>
  <si>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</si>
  <si>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</si>
  <si>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</si>
  <si>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</si>
  <si>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</si>
  <si>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</si>
  <si>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</si>
  <si>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</si>
  <si>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</si>
  <si>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</si>
  <si>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</si>
  <si>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</si>
  <si>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</si>
  <si>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</si>
  <si>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</si>
  <si>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</si>
  <si>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</si>
  <si>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</si>
  <si>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</si>
  <si>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</si>
  <si>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</si>
  <si>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</si>
  <si>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</si>
  <si>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</si>
  <si>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</si>
  <si>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</si>
  <si>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Casa de la Cultura de Uriangato
Estado Analítico del Ejercicio del Presupuesto de Egresos
Clasificación por Objeto del Gasto (Capítulo y Concepto)
Del 1 de Enero al 31 de Marzo de 2026
(Cifras en Pesos)</t>
  </si>
  <si>
    <t>Casa de la Cultura de Uriangato
Estado Analítico del Ejercicio del Presupuesto de Egresos
Clasificación Económica (por Tipo de Gasto)
Del 1 de Enero al 31 de Marzo de 2026
(Cifras en Pesos)</t>
  </si>
  <si>
    <t>31120M41C010000 DEPARTAMENTO DE ADMINIST</t>
  </si>
  <si>
    <t>31120M41C020000 COORDINACION DE DIFUSION</t>
  </si>
  <si>
    <t>31120M41C030000 COORDINACION DE FORMACIO</t>
  </si>
  <si>
    <t>31120M41C040000 COORDINACION DE BIBLIOTE</t>
  </si>
  <si>
    <t>Casa de la Cultura de Uriangato
Estado Analítico del Ejercicio del Presupuesto de Egresos
Clasificación Administrativa
Del 1 de Enero al 31 de Marzo de 2026
(Cifras en Pesos)</t>
  </si>
  <si>
    <t>Casa de la Cultura de Uriangato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</si>
</sst>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workbookViewId="0">
      <selection activeCell="G14" sqref="G1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134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3">
        <v>3883260.17</v>
      </c>
      <c r="C5" s="23">
        <v>0</v>
      </c>
      <c r="D5" s="23">
        <f>B5+C5</f>
        <v>3883260.17</v>
      </c>
      <c r="E5" s="23">
        <v>889211.79</v>
      </c>
      <c r="F5" s="23">
        <v>889102.79</v>
      </c>
      <c r="G5" s="23">
        <f>D5-E5</f>
        <v>2994048.38</v>
      </c>
    </row>
    <row r="6" spans="1:7" x14ac:dyDescent="0.2">
      <c r="A6" s="14" t="s">
        <v>131</v>
      </c>
      <c r="B6" s="23">
        <v>567017.96</v>
      </c>
      <c r="C6" s="23">
        <v>0</v>
      </c>
      <c r="D6" s="23">
        <f t="shared" ref="D6:D11" si="0">B6+C6</f>
        <v>567017.96</v>
      </c>
      <c r="E6" s="23">
        <v>296478.05</v>
      </c>
      <c r="F6" s="23">
        <v>292869.24</v>
      </c>
      <c r="G6" s="23">
        <f t="shared" ref="G6:G11" si="1">D6-E6</f>
        <v>270539.90999999997</v>
      </c>
    </row>
    <row r="7" spans="1:7" x14ac:dyDescent="0.2">
      <c r="A7" s="14" t="s">
        <v>132</v>
      </c>
      <c r="B7" s="23">
        <v>301950</v>
      </c>
      <c r="C7" s="23">
        <v>0</v>
      </c>
      <c r="D7" s="23">
        <f t="shared" si="0"/>
        <v>301950</v>
      </c>
      <c r="E7" s="23">
        <v>113568</v>
      </c>
      <c r="F7" s="23">
        <v>113218</v>
      </c>
      <c r="G7" s="23">
        <f t="shared" si="1"/>
        <v>188382</v>
      </c>
    </row>
    <row r="8" spans="1:7" x14ac:dyDescent="0.2">
      <c r="A8" s="14" t="s">
        <v>133</v>
      </c>
      <c r="B8" s="23">
        <v>130000</v>
      </c>
      <c r="C8" s="23">
        <v>0</v>
      </c>
      <c r="D8" s="23">
        <f t="shared" si="0"/>
        <v>130000</v>
      </c>
      <c r="E8" s="23">
        <v>32456.71</v>
      </c>
      <c r="F8" s="23">
        <v>32456.71</v>
      </c>
      <c r="G8" s="23">
        <f t="shared" si="1"/>
        <v>97543.290000000008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122</v>
      </c>
      <c r="B14" s="24">
        <f t="shared" ref="B14:G14" si="4">SUM(B5:B13)</f>
        <v>4882228.13</v>
      </c>
      <c r="C14" s="24">
        <f t="shared" si="4"/>
        <v>0</v>
      </c>
      <c r="D14" s="24">
        <f t="shared" si="4"/>
        <v>4882228.13</v>
      </c>
      <c r="E14" s="24">
        <f t="shared" si="4"/>
        <v>1331714.55</v>
      </c>
      <c r="F14" s="24">
        <f t="shared" si="4"/>
        <v>1327646.74</v>
      </c>
      <c r="G14" s="24">
        <f t="shared" si="4"/>
        <v>3550513.58</v>
      </c>
    </row>
    <row r="16" spans="1:7" ht="55.35" customHeight="1" x14ac:dyDescent="0.2">
      <c r="A16" s="34" t="s">
        <v>134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56</v>
      </c>
      <c r="C17" s="38"/>
      <c r="D17" s="38"/>
      <c r="E17" s="38"/>
      <c r="F17" s="39"/>
      <c r="G17" s="32" t="s">
        <v>55</v>
      </c>
    </row>
    <row r="18" spans="1:7" ht="22.5" x14ac:dyDescent="0.2">
      <c r="A18" s="18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123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122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134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56</v>
      </c>
      <c r="C29" s="38"/>
      <c r="D29" s="38"/>
      <c r="E29" s="38"/>
      <c r="F29" s="39"/>
      <c r="G29" s="32" t="s">
        <v>55</v>
      </c>
    </row>
    <row r="30" spans="1:7" ht="22.5" x14ac:dyDescent="0.2">
      <c r="A30" s="18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124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125</v>
      </c>
      <c r="B46" s="23">
        <v>4882228.13</v>
      </c>
      <c r="C46" s="23">
        <v>0</v>
      </c>
      <c r="D46" s="23">
        <f t="shared" ref="D46" si="12">B46+C46</f>
        <v>4882228.13</v>
      </c>
      <c r="E46" s="23">
        <v>1331714.55</v>
      </c>
      <c r="F46" s="23">
        <v>1327646.74</v>
      </c>
      <c r="G46" s="23">
        <f t="shared" ref="G46" si="13">D46-E46</f>
        <v>3550513.58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122</v>
      </c>
      <c r="B48" s="24">
        <f t="shared" ref="B48:G48" si="14">SUM(B32:B46)</f>
        <v>4882228.13</v>
      </c>
      <c r="C48" s="24">
        <f t="shared" si="14"/>
        <v>0</v>
      </c>
      <c r="D48" s="24">
        <f t="shared" si="14"/>
        <v>4882228.13</v>
      </c>
      <c r="E48" s="24">
        <f t="shared" si="14"/>
        <v>1331714.55</v>
      </c>
      <c r="F48" s="24">
        <f t="shared" si="14"/>
        <v>1327646.74</v>
      </c>
      <c r="G48" s="24">
        <f t="shared" si="14"/>
        <v>3550513.58</v>
      </c>
    </row>
    <row r="50" spans="1:1" x14ac:dyDescent="0.2">
      <c r="A50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129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4882228.13</v>
      </c>
      <c r="C5" s="23">
        <v>0</v>
      </c>
      <c r="D5" s="23">
        <f>B5+C5</f>
        <v>4882228.13</v>
      </c>
      <c r="E5" s="23">
        <v>1331714.55</v>
      </c>
      <c r="F5" s="23">
        <v>1327646.74</v>
      </c>
      <c r="G5" s="23">
        <f>D5-E5</f>
        <v>3550513.58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122</v>
      </c>
      <c r="B15" s="26">
        <f t="shared" ref="B15:G15" si="0">SUM(B5+B7+B9+B11+B13)</f>
        <v>4882228.13</v>
      </c>
      <c r="C15" s="26">
        <f t="shared" si="0"/>
        <v>0</v>
      </c>
      <c r="D15" s="26">
        <f t="shared" si="0"/>
        <v>4882228.13</v>
      </c>
      <c r="E15" s="26">
        <f t="shared" si="0"/>
        <v>1331714.55</v>
      </c>
      <c r="F15" s="26">
        <f t="shared" si="0"/>
        <v>1327646.74</v>
      </c>
      <c r="G15" s="26">
        <f t="shared" si="0"/>
        <v>3550513.58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A9" sqref="A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128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8" x14ac:dyDescent="0.2">
      <c r="A4" s="9" t="s">
        <v>57</v>
      </c>
      <c r="B4" s="27">
        <f>SUM(B5:B11)</f>
        <v>3267260.1700000004</v>
      </c>
      <c r="C4" s="27">
        <f>SUM(C5:C11)</f>
        <v>0</v>
      </c>
      <c r="D4" s="27">
        <f>B4+C4</f>
        <v>3267260.1700000004</v>
      </c>
      <c r="E4" s="27">
        <f>SUM(E5:E11)</f>
        <v>763479.65</v>
      </c>
      <c r="F4" s="27">
        <f>SUM(F5:F11)</f>
        <v>763479.65</v>
      </c>
      <c r="G4" s="27">
        <f>D4-E4</f>
        <v>2503780.5200000005</v>
      </c>
    </row>
    <row r="5" spans="1:8" x14ac:dyDescent="0.2">
      <c r="A5" s="11" t="s">
        <v>61</v>
      </c>
      <c r="B5" s="23">
        <v>2678683.66</v>
      </c>
      <c r="C5" s="23">
        <v>0</v>
      </c>
      <c r="D5" s="23">
        <f t="shared" ref="D5:D68" si="0">B5+C5</f>
        <v>2678683.66</v>
      </c>
      <c r="E5" s="23">
        <v>696832.44</v>
      </c>
      <c r="F5" s="23">
        <v>696832.44</v>
      </c>
      <c r="G5" s="23">
        <f t="shared" ref="G5:G68" si="1">D5-E5</f>
        <v>1981851.2200000002</v>
      </c>
      <c r="H5" s="6">
        <v>1100</v>
      </c>
    </row>
    <row r="6" spans="1:8" x14ac:dyDescent="0.2">
      <c r="A6" s="11" t="s">
        <v>62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63</v>
      </c>
      <c r="B7" s="23">
        <v>374281.83</v>
      </c>
      <c r="C7" s="23">
        <v>0</v>
      </c>
      <c r="D7" s="23">
        <f t="shared" si="0"/>
        <v>374281.83</v>
      </c>
      <c r="E7" s="23">
        <v>12452.03</v>
      </c>
      <c r="F7" s="23">
        <v>12452.03</v>
      </c>
      <c r="G7" s="23">
        <f t="shared" si="1"/>
        <v>361829.8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64</v>
      </c>
      <c r="B9" s="23">
        <v>214294.68</v>
      </c>
      <c r="C9" s="23">
        <v>0</v>
      </c>
      <c r="D9" s="23">
        <f t="shared" si="0"/>
        <v>214294.68</v>
      </c>
      <c r="E9" s="23">
        <v>54195.18</v>
      </c>
      <c r="F9" s="23">
        <v>54195.18</v>
      </c>
      <c r="G9" s="23">
        <f t="shared" si="1"/>
        <v>160099.5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65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117</v>
      </c>
      <c r="B12" s="28">
        <f>SUM(B13:B21)</f>
        <v>539000</v>
      </c>
      <c r="C12" s="28">
        <f>SUM(C13:C21)</f>
        <v>0</v>
      </c>
      <c r="D12" s="28">
        <f t="shared" si="0"/>
        <v>539000</v>
      </c>
      <c r="E12" s="28">
        <f>SUM(E13:E21)</f>
        <v>102850.76000000001</v>
      </c>
      <c r="F12" s="28">
        <f>SUM(F13:F21)</f>
        <v>102741.76000000001</v>
      </c>
      <c r="G12" s="28">
        <f t="shared" si="1"/>
        <v>436149.24</v>
      </c>
      <c r="H12" s="10">
        <v>0</v>
      </c>
    </row>
    <row r="13" spans="1:8" x14ac:dyDescent="0.2">
      <c r="A13" s="11" t="s">
        <v>66</v>
      </c>
      <c r="B13" s="23">
        <v>172000</v>
      </c>
      <c r="C13" s="23">
        <v>0</v>
      </c>
      <c r="D13" s="23">
        <f t="shared" si="0"/>
        <v>172000</v>
      </c>
      <c r="E13" s="23">
        <v>17684.34</v>
      </c>
      <c r="F13" s="23">
        <v>17684.34</v>
      </c>
      <c r="G13" s="23">
        <f t="shared" si="1"/>
        <v>154315.66</v>
      </c>
      <c r="H13" s="6">
        <v>2100</v>
      </c>
    </row>
    <row r="14" spans="1:8" x14ac:dyDescent="0.2">
      <c r="A14" s="11" t="s">
        <v>67</v>
      </c>
      <c r="B14" s="23">
        <v>125000</v>
      </c>
      <c r="C14" s="23">
        <v>0</v>
      </c>
      <c r="D14" s="23">
        <f t="shared" si="0"/>
        <v>125000</v>
      </c>
      <c r="E14" s="23">
        <v>36184.400000000001</v>
      </c>
      <c r="F14" s="23">
        <v>36184.400000000001</v>
      </c>
      <c r="G14" s="23">
        <f t="shared" si="1"/>
        <v>88815.6</v>
      </c>
      <c r="H14" s="6">
        <v>2200</v>
      </c>
    </row>
    <row r="15" spans="1:8" x14ac:dyDescent="0.2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69</v>
      </c>
      <c r="B16" s="23">
        <v>50000</v>
      </c>
      <c r="C16" s="23">
        <v>0</v>
      </c>
      <c r="D16" s="23">
        <f t="shared" si="0"/>
        <v>50000</v>
      </c>
      <c r="E16" s="23">
        <v>29410.81</v>
      </c>
      <c r="F16" s="23">
        <v>29410.81</v>
      </c>
      <c r="G16" s="23">
        <f t="shared" si="1"/>
        <v>20589.189999999999</v>
      </c>
      <c r="H16" s="6">
        <v>2400</v>
      </c>
    </row>
    <row r="17" spans="1:8" x14ac:dyDescent="0.2">
      <c r="A17" s="11" t="s">
        <v>70</v>
      </c>
      <c r="B17" s="23">
        <v>39000</v>
      </c>
      <c r="C17" s="23">
        <v>0</v>
      </c>
      <c r="D17" s="23">
        <f t="shared" si="0"/>
        <v>39000</v>
      </c>
      <c r="E17" s="23">
        <v>953</v>
      </c>
      <c r="F17" s="23">
        <v>844</v>
      </c>
      <c r="G17" s="23">
        <f t="shared" si="1"/>
        <v>38047</v>
      </c>
      <c r="H17" s="6">
        <v>2500</v>
      </c>
    </row>
    <row r="18" spans="1:8" x14ac:dyDescent="0.2">
      <c r="A18" s="11" t="s">
        <v>71</v>
      </c>
      <c r="B18" s="23">
        <v>96000</v>
      </c>
      <c r="C18" s="23">
        <v>0</v>
      </c>
      <c r="D18" s="23">
        <f t="shared" si="0"/>
        <v>96000</v>
      </c>
      <c r="E18" s="23">
        <v>18108.21</v>
      </c>
      <c r="F18" s="23">
        <v>18108.21</v>
      </c>
      <c r="G18" s="23">
        <f t="shared" si="1"/>
        <v>77891.790000000008</v>
      </c>
      <c r="H18" s="6">
        <v>2600</v>
      </c>
    </row>
    <row r="19" spans="1:8" x14ac:dyDescent="0.2">
      <c r="A19" s="11" t="s">
        <v>72</v>
      </c>
      <c r="B19" s="23">
        <v>43000</v>
      </c>
      <c r="C19" s="23">
        <v>0</v>
      </c>
      <c r="D19" s="23">
        <f t="shared" si="0"/>
        <v>43000</v>
      </c>
      <c r="E19" s="23">
        <v>0</v>
      </c>
      <c r="F19" s="23">
        <v>0</v>
      </c>
      <c r="G19" s="23">
        <f t="shared" si="1"/>
        <v>43000</v>
      </c>
      <c r="H19" s="6">
        <v>2700</v>
      </c>
    </row>
    <row r="20" spans="1:8" x14ac:dyDescent="0.2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74</v>
      </c>
      <c r="B21" s="23">
        <v>14000</v>
      </c>
      <c r="C21" s="23">
        <v>0</v>
      </c>
      <c r="D21" s="23">
        <f t="shared" si="0"/>
        <v>14000</v>
      </c>
      <c r="E21" s="23">
        <v>510</v>
      </c>
      <c r="F21" s="23">
        <v>510</v>
      </c>
      <c r="G21" s="23">
        <f t="shared" si="1"/>
        <v>13490</v>
      </c>
      <c r="H21" s="6">
        <v>2900</v>
      </c>
    </row>
    <row r="22" spans="1:8" x14ac:dyDescent="0.2">
      <c r="A22" s="9" t="s">
        <v>58</v>
      </c>
      <c r="B22" s="28">
        <f>SUM(B23:B31)</f>
        <v>1040967.96</v>
      </c>
      <c r="C22" s="28">
        <f>SUM(C23:C31)</f>
        <v>0</v>
      </c>
      <c r="D22" s="28">
        <f t="shared" si="0"/>
        <v>1040967.96</v>
      </c>
      <c r="E22" s="28">
        <f>SUM(E23:E31)</f>
        <v>465384.14000000007</v>
      </c>
      <c r="F22" s="28">
        <f>SUM(F23:F31)</f>
        <v>461425.33</v>
      </c>
      <c r="G22" s="28">
        <f t="shared" si="1"/>
        <v>575583.81999999983</v>
      </c>
      <c r="H22" s="10">
        <v>0</v>
      </c>
    </row>
    <row r="23" spans="1:8" x14ac:dyDescent="0.2">
      <c r="A23" s="11" t="s">
        <v>75</v>
      </c>
      <c r="B23" s="23">
        <v>83000</v>
      </c>
      <c r="C23" s="23">
        <v>0</v>
      </c>
      <c r="D23" s="23">
        <f t="shared" si="0"/>
        <v>83000</v>
      </c>
      <c r="E23" s="23">
        <v>21134</v>
      </c>
      <c r="F23" s="23">
        <v>21134</v>
      </c>
      <c r="G23" s="23">
        <f t="shared" si="1"/>
        <v>61866</v>
      </c>
      <c r="H23" s="6">
        <v>3100</v>
      </c>
    </row>
    <row r="24" spans="1:8" x14ac:dyDescent="0.2">
      <c r="A24" s="11" t="s">
        <v>76</v>
      </c>
      <c r="B24" s="23">
        <v>107000</v>
      </c>
      <c r="C24" s="23">
        <v>0</v>
      </c>
      <c r="D24" s="23">
        <f t="shared" si="0"/>
        <v>107000</v>
      </c>
      <c r="E24" s="23">
        <v>57466.1</v>
      </c>
      <c r="F24" s="23">
        <v>57466.1</v>
      </c>
      <c r="G24" s="23">
        <f t="shared" si="1"/>
        <v>49533.9</v>
      </c>
      <c r="H24" s="6">
        <v>3200</v>
      </c>
    </row>
    <row r="25" spans="1:8" x14ac:dyDescent="0.2">
      <c r="A25" s="11" t="s">
        <v>77</v>
      </c>
      <c r="B25" s="23">
        <v>392950</v>
      </c>
      <c r="C25" s="23">
        <v>0</v>
      </c>
      <c r="D25" s="23">
        <f t="shared" si="0"/>
        <v>392950</v>
      </c>
      <c r="E25" s="23">
        <v>221190.18</v>
      </c>
      <c r="F25" s="23">
        <v>218174.5</v>
      </c>
      <c r="G25" s="23">
        <f t="shared" si="1"/>
        <v>171759.82</v>
      </c>
      <c r="H25" s="6">
        <v>3300</v>
      </c>
    </row>
    <row r="26" spans="1:8" x14ac:dyDescent="0.2">
      <c r="A26" s="11" t="s">
        <v>78</v>
      </c>
      <c r="B26" s="23">
        <v>45000</v>
      </c>
      <c r="C26" s="23">
        <v>0</v>
      </c>
      <c r="D26" s="23">
        <f t="shared" si="0"/>
        <v>45000</v>
      </c>
      <c r="E26" s="23">
        <v>3826.78</v>
      </c>
      <c r="F26" s="23">
        <v>3826.78</v>
      </c>
      <c r="G26" s="23">
        <f t="shared" si="1"/>
        <v>41173.22</v>
      </c>
      <c r="H26" s="6">
        <v>3400</v>
      </c>
    </row>
    <row r="27" spans="1:8" x14ac:dyDescent="0.2">
      <c r="A27" s="11" t="s">
        <v>79</v>
      </c>
      <c r="B27" s="23">
        <v>50000</v>
      </c>
      <c r="C27" s="23">
        <v>0</v>
      </c>
      <c r="D27" s="23">
        <f t="shared" si="0"/>
        <v>50000</v>
      </c>
      <c r="E27" s="23">
        <v>2452</v>
      </c>
      <c r="F27" s="23">
        <v>2452</v>
      </c>
      <c r="G27" s="23">
        <f t="shared" si="1"/>
        <v>47548</v>
      </c>
      <c r="H27" s="6">
        <v>3500</v>
      </c>
    </row>
    <row r="28" spans="1:8" x14ac:dyDescent="0.2">
      <c r="A28" s="11" t="s">
        <v>126</v>
      </c>
      <c r="B28" s="23">
        <v>81000</v>
      </c>
      <c r="C28" s="23">
        <v>-30240</v>
      </c>
      <c r="D28" s="23">
        <f t="shared" si="0"/>
        <v>50760</v>
      </c>
      <c r="E28" s="23">
        <v>19912.27</v>
      </c>
      <c r="F28" s="23">
        <v>19912.27</v>
      </c>
      <c r="G28" s="23">
        <f t="shared" si="1"/>
        <v>30847.73</v>
      </c>
      <c r="H28" s="6">
        <v>3600</v>
      </c>
    </row>
    <row r="29" spans="1:8" x14ac:dyDescent="0.2">
      <c r="A29" s="11" t="s">
        <v>80</v>
      </c>
      <c r="B29" s="23">
        <v>50000</v>
      </c>
      <c r="C29" s="23">
        <v>30240</v>
      </c>
      <c r="D29" s="23">
        <f t="shared" si="0"/>
        <v>80240</v>
      </c>
      <c r="E29" s="23">
        <v>47488.38</v>
      </c>
      <c r="F29" s="23">
        <v>47488.38</v>
      </c>
      <c r="G29" s="23">
        <f t="shared" si="1"/>
        <v>32751.620000000003</v>
      </c>
      <c r="H29" s="6">
        <v>3700</v>
      </c>
    </row>
    <row r="30" spans="1:8" x14ac:dyDescent="0.2">
      <c r="A30" s="11" t="s">
        <v>81</v>
      </c>
      <c r="B30" s="23">
        <v>133017.96</v>
      </c>
      <c r="C30" s="23">
        <v>0</v>
      </c>
      <c r="D30" s="23">
        <f t="shared" si="0"/>
        <v>133017.96</v>
      </c>
      <c r="E30" s="23">
        <v>71364.429999999993</v>
      </c>
      <c r="F30" s="23">
        <v>70421.3</v>
      </c>
      <c r="G30" s="23">
        <f t="shared" si="1"/>
        <v>61653.53</v>
      </c>
      <c r="H30" s="6">
        <v>3800</v>
      </c>
    </row>
    <row r="31" spans="1:8" x14ac:dyDescent="0.2">
      <c r="A31" s="11" t="s">
        <v>18</v>
      </c>
      <c r="B31" s="23">
        <v>99000</v>
      </c>
      <c r="C31" s="23">
        <v>0</v>
      </c>
      <c r="D31" s="23">
        <f t="shared" si="0"/>
        <v>99000</v>
      </c>
      <c r="E31" s="23">
        <v>20550</v>
      </c>
      <c r="F31" s="23">
        <v>20550</v>
      </c>
      <c r="G31" s="23">
        <f t="shared" si="1"/>
        <v>78450</v>
      </c>
      <c r="H31" s="6">
        <v>3900</v>
      </c>
    </row>
    <row r="32" spans="1:8" x14ac:dyDescent="0.2">
      <c r="A32" s="9" t="s">
        <v>118</v>
      </c>
      <c r="B32" s="28">
        <f>SUM(B33:B41)</f>
        <v>35000</v>
      </c>
      <c r="C32" s="28">
        <f>SUM(C33:C41)</f>
        <v>0</v>
      </c>
      <c r="D32" s="28">
        <f t="shared" si="0"/>
        <v>35000</v>
      </c>
      <c r="E32" s="28">
        <f>SUM(E33:E41)</f>
        <v>0</v>
      </c>
      <c r="F32" s="28">
        <f>SUM(F33:F41)</f>
        <v>0</v>
      </c>
      <c r="G32" s="28">
        <f t="shared" si="1"/>
        <v>35000</v>
      </c>
      <c r="H32" s="10">
        <v>0</v>
      </c>
    </row>
    <row r="33" spans="1:8" x14ac:dyDescent="0.2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85</v>
      </c>
      <c r="B36" s="23">
        <v>35000</v>
      </c>
      <c r="C36" s="23">
        <v>0</v>
      </c>
      <c r="D36" s="23">
        <f t="shared" si="0"/>
        <v>35000</v>
      </c>
      <c r="E36" s="23">
        <v>0</v>
      </c>
      <c r="F36" s="23">
        <v>0</v>
      </c>
      <c r="G36" s="23">
        <f t="shared" si="1"/>
        <v>35000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119</v>
      </c>
      <c r="B42" s="28">
        <f>SUM(B43:B51)</f>
        <v>0</v>
      </c>
      <c r="C42" s="28">
        <f>SUM(C43:C51)</f>
        <v>0</v>
      </c>
      <c r="D42" s="28">
        <f t="shared" si="0"/>
        <v>0</v>
      </c>
      <c r="E42" s="28">
        <f>SUM(E43:E51)</f>
        <v>0</v>
      </c>
      <c r="F42" s="28">
        <f>SUM(F43:F51)</f>
        <v>0</v>
      </c>
      <c r="G42" s="28">
        <f t="shared" si="1"/>
        <v>0</v>
      </c>
      <c r="H42" s="10">
        <v>0</v>
      </c>
    </row>
    <row r="43" spans="1:8" x14ac:dyDescent="0.2">
      <c r="A43" s="3" t="s">
        <v>89</v>
      </c>
      <c r="B43" s="23">
        <v>0</v>
      </c>
      <c r="C43" s="23">
        <v>0</v>
      </c>
      <c r="D43" s="23">
        <f t="shared" si="0"/>
        <v>0</v>
      </c>
      <c r="E43" s="23">
        <v>0</v>
      </c>
      <c r="F43" s="23">
        <v>0</v>
      </c>
      <c r="G43" s="23">
        <f t="shared" si="1"/>
        <v>0</v>
      </c>
      <c r="H43" s="6">
        <v>5100</v>
      </c>
    </row>
    <row r="44" spans="1:8" x14ac:dyDescent="0.2">
      <c r="A44" s="11" t="s">
        <v>90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91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92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94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96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97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59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98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120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4882228.1300000008</v>
      </c>
      <c r="C76" s="26">
        <f t="shared" si="4"/>
        <v>0</v>
      </c>
      <c r="D76" s="26">
        <f t="shared" si="4"/>
        <v>4882228.1300000008</v>
      </c>
      <c r="E76" s="26">
        <f t="shared" si="4"/>
        <v>1331714.55</v>
      </c>
      <c r="F76" s="26">
        <f t="shared" si="4"/>
        <v>1327646.74</v>
      </c>
      <c r="G76" s="26">
        <f t="shared" si="4"/>
        <v>3550513.5800000005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topLeftCell="A25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135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3883260.17</v>
      </c>
      <c r="C5" s="28">
        <f t="shared" si="0"/>
        <v>0</v>
      </c>
      <c r="D5" s="28">
        <f t="shared" si="0"/>
        <v>3883260.17</v>
      </c>
      <c r="E5" s="28">
        <f t="shared" si="0"/>
        <v>889211.79</v>
      </c>
      <c r="F5" s="28">
        <f t="shared" si="0"/>
        <v>889102.79</v>
      </c>
      <c r="G5" s="28">
        <f t="shared" si="0"/>
        <v>2994048.38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116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3883260.17</v>
      </c>
      <c r="C10" s="23">
        <v>0</v>
      </c>
      <c r="D10" s="23">
        <f t="shared" si="1"/>
        <v>3883260.17</v>
      </c>
      <c r="E10" s="23">
        <v>889211.79</v>
      </c>
      <c r="F10" s="23">
        <v>889102.79</v>
      </c>
      <c r="G10" s="23">
        <f t="shared" si="2"/>
        <v>2994048.38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998967.96</v>
      </c>
      <c r="C15" s="28">
        <f t="shared" si="3"/>
        <v>0</v>
      </c>
      <c r="D15" s="28">
        <f t="shared" si="3"/>
        <v>998967.96</v>
      </c>
      <c r="E15" s="28">
        <f t="shared" si="3"/>
        <v>442502.76</v>
      </c>
      <c r="F15" s="28">
        <f t="shared" si="3"/>
        <v>438543.95</v>
      </c>
      <c r="G15" s="28">
        <f t="shared" si="3"/>
        <v>556465.19999999995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998967.96</v>
      </c>
      <c r="C19" s="23">
        <v>0</v>
      </c>
      <c r="D19" s="23">
        <f t="shared" si="5"/>
        <v>998967.96</v>
      </c>
      <c r="E19" s="23">
        <v>442502.76</v>
      </c>
      <c r="F19" s="23">
        <v>438543.95</v>
      </c>
      <c r="G19" s="23">
        <f t="shared" si="4"/>
        <v>556465.19999999995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122</v>
      </c>
      <c r="B41" s="24">
        <f t="shared" ref="B41:G41" si="12">SUM(B35+B24+B15+B5)</f>
        <v>4882228.13</v>
      </c>
      <c r="C41" s="24">
        <f t="shared" si="12"/>
        <v>0</v>
      </c>
      <c r="D41" s="24">
        <f t="shared" si="12"/>
        <v>4882228.13</v>
      </c>
      <c r="E41" s="24">
        <f t="shared" si="12"/>
        <v>1331714.55</v>
      </c>
      <c r="F41" s="24">
        <f t="shared" si="12"/>
        <v>1327646.74</v>
      </c>
      <c r="G41" s="24">
        <f t="shared" si="12"/>
        <v>3550513.58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2018-07-14T22:21:14Z</cp:lastPrinted>
  <dcterms:created xsi:type="dcterms:W3CDTF">2014-02-10T03:37:14Z</dcterms:created>
  <dcterms:modified xsi:type="dcterms:W3CDTF">2026-04-16T17:43:04Z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