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A0B858EB-6AA3-43FC-A980-95FB8A181A0B}" xr6:coauthVersionLast="47" xr6:coauthVersionMax="47" xr10:uidLastSave="{00000000-0000-0000-0000-000000000000}"/>
  <bookViews>
    <workbookView xWindow="-120" yWindow="-120" windowWidth="24240" windowHeight="13140" tabRatio="949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9" i="7" l="1"/>
  <c r="D159" i="7"/>
  <c r="E159" i="7"/>
  <c r="F159" i="7"/>
  <c r="G159" i="7"/>
  <c r="B159" i="7"/>
  <c r="C77" i="9"/>
  <c r="D77" i="9"/>
  <c r="E77" i="9"/>
  <c r="F77" i="9"/>
  <c r="G77" i="9"/>
  <c r="B77" i="9"/>
  <c r="B9" i="9"/>
  <c r="C9" i="9"/>
  <c r="D9" i="9"/>
  <c r="E9" i="9"/>
  <c r="F9" i="9"/>
  <c r="G9" i="9"/>
  <c r="C9" i="7"/>
  <c r="D9" i="7"/>
  <c r="E9" i="7"/>
  <c r="F9" i="7"/>
  <c r="G9" i="7"/>
  <c r="B9" i="7"/>
  <c r="C28" i="7"/>
  <c r="D28" i="7"/>
  <c r="E28" i="7"/>
  <c r="F28" i="7"/>
  <c r="G28" i="7"/>
  <c r="B28" i="7"/>
  <c r="C18" i="7"/>
  <c r="D18" i="7"/>
  <c r="E18" i="7"/>
  <c r="F18" i="7"/>
  <c r="G18" i="7"/>
  <c r="H18" i="7"/>
  <c r="B18" i="7"/>
  <c r="C10" i="7"/>
  <c r="D10" i="7"/>
  <c r="E10" i="7"/>
  <c r="F10" i="7"/>
  <c r="G10" i="7"/>
  <c r="B10" i="7"/>
  <c r="D14" i="16"/>
  <c r="E14" i="16"/>
  <c r="F14" i="16" s="1"/>
  <c r="G14" i="16" s="1"/>
  <c r="C14" i="16"/>
  <c r="C7" i="16"/>
  <c r="B7" i="16"/>
  <c r="B7" i="19"/>
  <c r="C9" i="19"/>
  <c r="D9" i="19" s="1"/>
  <c r="E9" i="19" s="1"/>
  <c r="F9" i="19" s="1"/>
  <c r="G9" i="19" s="1"/>
  <c r="C10" i="19"/>
  <c r="D10" i="19" s="1"/>
  <c r="E10" i="19" s="1"/>
  <c r="F10" i="19" s="1"/>
  <c r="G10" i="19" s="1"/>
  <c r="C11" i="19"/>
  <c r="D11" i="19" s="1"/>
  <c r="E11" i="19" s="1"/>
  <c r="F11" i="19" s="1"/>
  <c r="G11" i="19" s="1"/>
  <c r="C8" i="19"/>
  <c r="C7" i="19" s="1"/>
  <c r="D17" i="16"/>
  <c r="E17" i="16"/>
  <c r="F17" i="16" s="1"/>
  <c r="G17" i="16" s="1"/>
  <c r="C17" i="16"/>
  <c r="C6" i="19"/>
  <c r="D6" i="19" s="1"/>
  <c r="E6" i="19" s="1"/>
  <c r="F6" i="19" s="1"/>
  <c r="G6" i="19" s="1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D8" i="19" l="1"/>
  <c r="D7" i="16"/>
  <c r="A5" i="10"/>
  <c r="A5" i="9"/>
  <c r="A5" i="8"/>
  <c r="A5" i="7"/>
  <c r="A4" i="6"/>
  <c r="A4" i="5"/>
  <c r="D7" i="19" l="1"/>
  <c r="E8" i="19"/>
  <c r="E7" i="16"/>
  <c r="A2" i="10"/>
  <c r="A2" i="9"/>
  <c r="A2" i="8"/>
  <c r="A2" i="7"/>
  <c r="A2" i="6"/>
  <c r="A2" i="5"/>
  <c r="A2" i="4"/>
  <c r="F8" i="19" l="1"/>
  <c r="E7" i="19"/>
  <c r="G7" i="16"/>
  <c r="F7" i="16"/>
  <c r="C41" i="3"/>
  <c r="D41" i="3"/>
  <c r="E41" i="3"/>
  <c r="F41" i="3"/>
  <c r="B41" i="3"/>
  <c r="G8" i="19" l="1"/>
  <c r="G7" i="19" s="1"/>
  <c r="F7" i="19"/>
  <c r="A2" i="3"/>
</calcChain>
</file>

<file path=xl/sharedStrings.xml><?xml version="1.0" encoding="utf-8"?>
<sst xmlns="http://schemas.openxmlformats.org/spreadsheetml/2006/main" count="831" uniqueCount="560">
  <si>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</si>
  <si>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</si>
  <si>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</si>
  <si>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</si>
  <si>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</si>
  <si>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</si>
  <si>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</si>
  <si>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</si>
  <si>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</si>
  <si>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</si>
  <si>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</si>
  <si>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</si>
  <si>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</si>
  <si>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</si>
  <si>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</si>
  <si>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</si>
  <si>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</si>
  <si>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</si>
  <si>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</si>
  <si>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</si>
  <si>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</si>
  <si>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</si>
  <si>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</si>
  <si>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</si>
  <si>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</si>
  <si>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</si>
  <si>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</si>
  <si>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</si>
  <si>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</si>
  <si>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</si>
  <si>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</si>
  <si>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</si>
  <si>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</si>
  <si>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</si>
  <si>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</si>
  <si>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</si>
  <si>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</si>
  <si>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</si>
  <si>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</si>
  <si>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</si>
  <si>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</si>
  <si>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</si>
  <si>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</si>
  <si>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</si>
  <si>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</si>
  <si>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</si>
  <si>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</si>
  <si>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</si>
  <si>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</si>
  <si>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</si>
  <si>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</si>
  <si>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</si>
  <si>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</si>
  <si>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</si>
  <si>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</si>
  <si>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</si>
  <si>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</si>
  <si>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</si>
  <si>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</si>
  <si>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</si>
  <si>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</si>
  <si>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</si>
  <si>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</si>
  <si>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</si>
  <si>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</si>
  <si>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</si>
  <si>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</si>
  <si>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</si>
  <si>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</si>
  <si>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</si>
  <si>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</si>
  <si>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</si>
  <si>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</si>
  <si>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</si>
  <si>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</si>
  <si>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</si>
  <si>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</si>
  <si>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</si>
  <si>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</si>
  <si>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</si>
  <si>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</si>
  <si>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</si>
  <si>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</si>
  <si>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</si>
  <si>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</si>
  <si>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</si>
  <si>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</si>
  <si>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</si>
  <si>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</si>
  <si>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</si>
  <si>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</si>
  <si>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</si>
  <si>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</si>
  <si>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</si>
  <si>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</si>
  <si>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</si>
  <si>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</si>
  <si>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</si>
  <si>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</si>
  <si>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</si>
  <si>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</si>
  <si>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</si>
  <si>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</si>
  <si>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</si>
  <si>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</si>
  <si>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</si>
  <si>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</si>
  <si>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</si>
  <si>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</si>
  <si>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</si>
  <si>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</si>
  <si>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</si>
  <si>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</si>
  <si>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</si>
  <si>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</si>
  <si>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</si>
  <si>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</si>
  <si>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</si>
  <si>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</si>
  <si>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</si>
  <si>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</si>
  <si>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</si>
  <si>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</si>
  <si>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</si>
  <si>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</si>
  <si>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</si>
  <si>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</si>
  <si>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</si>
  <si>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</si>
  <si>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</si>
  <si>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</si>
  <si>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</si>
  <si>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</si>
  <si>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</si>
  <si>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</si>
  <si>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</si>
  <si>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</si>
  <si>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</si>
  <si>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</si>
  <si>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</si>
  <si>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</si>
  <si>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</si>
  <si>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</si>
  <si>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</si>
  <si>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</si>
  <si>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</si>
  <si>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</si>
  <si>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</si>
  <si>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</si>
  <si>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</si>
  <si>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</si>
  <si>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</si>
  <si>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</si>
  <si>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</si>
  <si>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</si>
  <si>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</si>
  <si>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</si>
  <si>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</si>
  <si>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</si>
  <si>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</si>
  <si>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</si>
  <si>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</si>
  <si>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</si>
  <si>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</si>
  <si>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</si>
  <si>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</si>
  <si>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</si>
  <si>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</si>
  <si>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</si>
  <si>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</si>
  <si>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</si>
  <si>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</si>
  <si>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</si>
  <si>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</si>
  <si>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</si>
  <si>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</si>
  <si>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</si>
  <si>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</si>
  <si>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</si>
  <si>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</si>
  <si>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</si>
  <si>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</si>
  <si>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</si>
  <si>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</si>
  <si>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</si>
  <si>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</si>
  <si>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</si>
  <si>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</si>
  <si>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</si>
  <si>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</si>
  <si>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</si>
  <si>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</si>
  <si>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</si>
  <si>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</si>
  <si>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</si>
  <si>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</si>
  <si>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</si>
  <si>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</si>
  <si>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</si>
  <si>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</si>
  <si>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</si>
  <si>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</si>
  <si>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</si>
  <si>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</si>
  <si>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</si>
  <si>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</si>
  <si>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</si>
  <si>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</si>
  <si>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</si>
  <si>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</si>
  <si>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</si>
  <si>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</si>
  <si>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</si>
  <si>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</si>
  <si>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</si>
  <si>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</si>
  <si>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</si>
  <si>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</si>
  <si>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</si>
  <si>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</si>
  <si>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</si>
  <si>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</si>
  <si>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</si>
  <si>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</si>
  <si>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</si>
  <si>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</si>
  <si>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</si>
  <si>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</si>
  <si>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</si>
  <si>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</si>
  <si>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</si>
  <si>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</si>
  <si>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</si>
  <si>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</si>
  <si>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</si>
  <si>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</si>
  <si>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</si>
  <si>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</si>
  <si>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</si>
  <si>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</si>
  <si>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</si>
  <si>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</si>
  <si>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</si>
  <si>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</si>
  <si>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</si>
  <si>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</si>
  <si>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</si>
  <si>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</si>
  <si>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</si>
  <si>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</si>
  <si>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</si>
  <si>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</si>
  <si>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</si>
  <si>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</si>
  <si>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</si>
  <si>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</si>
  <si>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</si>
  <si>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</si>
  <si>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</si>
  <si>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</si>
  <si>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</si>
  <si>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</si>
  <si>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</si>
  <si>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</si>
  <si>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</si>
  <si>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</si>
  <si>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</si>
  <si>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</si>
  <si>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</si>
  <si>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</si>
  <si>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</si>
  <si>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</si>
  <si>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</si>
  <si>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</si>
  <si>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</si>
  <si>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</si>
  <si>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</si>
  <si>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</si>
  <si>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</si>
  <si>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</si>
  <si>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</si>
  <si>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</si>
  <si>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</si>
  <si>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</si>
  <si>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</si>
  <si>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</si>
  <si>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</si>
  <si>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</si>
  <si>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</si>
  <si>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</si>
  <si>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</si>
  <si>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</si>
  <si>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</si>
  <si>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</si>
  <si>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</si>
  <si>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</si>
  <si>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</si>
  <si>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</si>
  <si>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</si>
  <si>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</si>
  <si>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</si>
  <si>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</si>
  <si>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</si>
  <si>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</si>
  <si>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</si>
  <si>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</si>
  <si>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</si>
  <si>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</si>
  <si>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</si>
  <si>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</si>
  <si>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</si>
  <si>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</si>
  <si>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</si>
  <si>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</si>
  <si>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</si>
  <si>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</si>
  <si>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</si>
  <si>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</si>
  <si>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</si>
  <si>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</si>
  <si>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</si>
  <si>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</si>
  <si>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</si>
  <si>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</si>
  <si>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</si>
  <si>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</si>
  <si>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</si>
  <si>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</si>
  <si>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</si>
  <si>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</si>
  <si>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</si>
  <si>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</si>
  <si>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</si>
  <si>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</si>
  <si>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</si>
  <si>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</si>
  <si>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</si>
  <si>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</si>
  <si>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</si>
  <si>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</si>
  <si>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</si>
  <si>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</si>
  <si>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</si>
  <si>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</si>
  <si>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</si>
  <si>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</si>
  <si>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</si>
  <si>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</si>
  <si>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</si>
  <si>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</si>
  <si>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</si>
  <si>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</si>
  <si>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</si>
  <si>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</si>
  <si>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</si>
  <si>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</si>
  <si>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</si>
  <si>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</si>
  <si>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</si>
  <si>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</si>
  <si>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</si>
  <si>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</si>
  <si>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</si>
  <si>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</si>
  <si>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</si>
  <si>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</si>
  <si>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</si>
  <si>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</si>
  <si>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</si>
  <si>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</si>
  <si>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</si>
  <si>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</si>
  <si>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</si>
  <si>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</si>
  <si>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</si>
  <si>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</si>
  <si>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</si>
  <si>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</si>
  <si>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</si>
  <si>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</si>
  <si>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</si>
  <si>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</si>
  <si>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</si>
  <si>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</si>
  <si>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</si>
  <si>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</si>
  <si>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</si>
  <si>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</si>
  <si>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</si>
  <si>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</si>
  <si>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</si>
  <si>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</si>
  <si>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</si>
  <si>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</si>
  <si>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</si>
  <si>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</si>
  <si>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</si>
  <si>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</si>
  <si>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</si>
  <si>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</si>
  <si>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</si>
  <si>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</si>
  <si>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</si>
  <si>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</si>
  <si>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</si>
  <si>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</si>
  <si>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</si>
  <si>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</si>
  <si>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</si>
  <si>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</si>
  <si>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</si>
  <si>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</si>
  <si>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</si>
  <si>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</si>
  <si>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</si>
  <si>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</si>
  <si>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</si>
  <si>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</si>
  <si>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</si>
  <si>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</si>
  <si>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</si>
  <si>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</si>
  <si>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</si>
  <si>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</si>
  <si>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</si>
  <si>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</si>
  <si>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</si>
  <si>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</si>
  <si>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</si>
  <si>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</si>
  <si>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</si>
  <si>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</si>
  <si>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</si>
  <si>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</si>
  <si>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</si>
  <si>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</si>
  <si>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</si>
  <si>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</si>
  <si>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</si>
  <si>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</si>
  <si>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</si>
  <si>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</si>
  <si>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</si>
  <si>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</si>
  <si>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</si>
  <si>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</si>
  <si>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</si>
  <si>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</si>
  <si>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</si>
  <si>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</si>
  <si>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</si>
  <si>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</si>
  <si>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</si>
  <si>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</si>
  <si>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</si>
  <si>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</si>
  <si>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</si>
  <si>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</si>
  <si>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</si>
  <si>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</si>
  <si>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</si>
  <si>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</si>
  <si>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</si>
  <si>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</si>
  <si>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</si>
  <si>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</si>
  <si>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</si>
  <si>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</si>
  <si>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</si>
  <si>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</si>
  <si>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</si>
  <si>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</si>
  <si>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</si>
  <si>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</si>
  <si>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</si>
  <si>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</si>
  <si>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</si>
  <si>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</si>
  <si>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</si>
  <si>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</si>
  <si>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</si>
  <si>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</si>
  <si>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</si>
  <si>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</si>
  <si>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</si>
  <si>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</si>
  <si>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</si>
  <si>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</si>
  <si>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</si>
  <si>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</si>
  <si>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</si>
  <si>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</si>
  <si>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</si>
  <si>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</si>
  <si>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</si>
  <si>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</si>
  <si>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</si>
  <si>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</si>
  <si>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</si>
  <si>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</si>
  <si>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</si>
  <si>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</si>
  <si>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</si>
  <si>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</si>
  <si>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</si>
  <si>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</si>
  <si>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</si>
  <si>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</si>
  <si>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</si>
  <si>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</si>
  <si>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</si>
  <si>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</si>
  <si>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</si>
  <si>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</si>
  <si>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</si>
  <si>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</si>
  <si>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</si>
  <si>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</si>
  <si>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</si>
  <si>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</si>
  <si>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</si>
  <si>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</si>
  <si>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</si>
  <si>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</si>
  <si>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</si>
  <si>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</si>
  <si>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</si>
  <si>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</si>
  <si>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</si>
  <si>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</si>
  <si>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</si>
  <si>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</si>
  <si>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</si>
  <si>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</si>
  <si>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</si>
  <si>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</si>
  <si>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</si>
  <si>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</si>
  <si>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</si>
  <si>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</si>
  <si>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</si>
  <si>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</si>
  <si>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</si>
  <si>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</si>
  <si>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</si>
  <si>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</si>
  <si>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</si>
  <si>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</si>
  <si>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</si>
  <si>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</si>
  <si>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</si>
  <si>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</si>
  <si>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</si>
  <si>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 xml:space="preserve"> Casa de la Cultura de Uriangato</t>
  </si>
  <si>
    <t>Al 31 de diciembre de 2025 y al 31 de marzo de 2026</t>
  </si>
  <si>
    <t>Del 01 de enero al 31 de marzo de 2026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</si>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</sst>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3" fontId="0" fillId="0" borderId="14" xfId="4" applyNumberFormat="1" applyFont="1" applyFill="1" applyBorder="1" applyAlignment="1" applyProtection="1">
      <alignment horizontal="right" vertical="center"/>
      <protection locked="0"/>
    </xf>
    <xf numFmtId="3" fontId="0" fillId="0" borderId="14" xfId="4" applyNumberFormat="1" applyFont="1" applyFill="1" applyBorder="1" applyAlignment="1">
      <alignment horizontal="right" vertical="center"/>
    </xf>
    <xf numFmtId="3" fontId="2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4" applyNumberFormat="1" applyFont="1" applyFill="1" applyBorder="1" applyAlignment="1" applyProtection="1">
      <alignment horizontal="right" vertical="center"/>
      <protection locked="0"/>
    </xf>
    <xf numFmtId="3" fontId="0" fillId="0" borderId="14" xfId="4" applyNumberFormat="1" applyFont="1" applyFill="1" applyBorder="1" applyAlignment="1" applyProtection="1">
      <alignment horizontal="right" vertical="center"/>
      <protection locked="0"/>
    </xf>
    <xf numFmtId="3" fontId="0" fillId="0" borderId="14" xfId="4" applyNumberFormat="1" applyFont="1" applyFill="1" applyBorder="1" applyAlignment="1">
      <alignment horizontal="right" vertical="center"/>
    </xf>
    <xf numFmtId="3" fontId="2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4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14" xfId="0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5">
    <cellStyle name="Millares 2" xfId="4" xr:uid="{ADBB17C7-0733-457C-9D2B-A0790EF34E52}"/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zoomScale="75" zoomScaleNormal="75" workbookViewId="0">
      <selection activeCell="E81" sqref="D81:E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39" t="s">
        <v>0</v>
      </c>
      <c r="B1" s="140"/>
      <c r="C1" s="140"/>
      <c r="D1" s="140"/>
      <c r="E1" s="140"/>
      <c r="F1" s="141"/>
    </row>
    <row r="2" spans="1:6" ht="15" customHeight="1" x14ac:dyDescent="0.25">
      <c r="A2" s="148" t="s">
        <v>553</v>
      </c>
      <c r="B2" s="149"/>
      <c r="C2" s="149"/>
      <c r="D2" s="149"/>
      <c r="E2" s="149"/>
      <c r="F2" s="150"/>
    </row>
    <row r="3" spans="1:6" ht="15" customHeight="1" x14ac:dyDescent="0.25">
      <c r="A3" s="142" t="s">
        <v>1</v>
      </c>
      <c r="B3" s="143"/>
      <c r="C3" s="143"/>
      <c r="D3" s="143"/>
      <c r="E3" s="143"/>
      <c r="F3" s="144"/>
    </row>
    <row r="4" spans="1:6" ht="12.95" customHeight="1" x14ac:dyDescent="0.25">
      <c r="A4" s="142" t="s">
        <v>554</v>
      </c>
      <c r="B4" s="143"/>
      <c r="C4" s="143"/>
      <c r="D4" s="143"/>
      <c r="E4" s="143"/>
      <c r="F4" s="144"/>
    </row>
    <row r="5" spans="1:6" ht="12.95" customHeight="1" x14ac:dyDescent="0.25">
      <c r="A5" s="145" t="s">
        <v>2</v>
      </c>
      <c r="B5" s="146"/>
      <c r="C5" s="146"/>
      <c r="D5" s="146"/>
      <c r="E5" s="146"/>
      <c r="F5" s="147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129">
        <v>156628.23000000001</v>
      </c>
      <c r="C9" s="129">
        <v>281065.5</v>
      </c>
      <c r="D9" s="40" t="s">
        <v>11</v>
      </c>
      <c r="E9" s="133">
        <v>33302.26</v>
      </c>
      <c r="F9" s="133">
        <v>77099.649999999994</v>
      </c>
    </row>
    <row r="10" spans="1:6" x14ac:dyDescent="0.25">
      <c r="A10" s="42" t="s">
        <v>12</v>
      </c>
      <c r="B10" s="132">
        <v>0</v>
      </c>
      <c r="C10" s="132">
        <v>0</v>
      </c>
      <c r="D10" s="42" t="s">
        <v>13</v>
      </c>
      <c r="E10" s="136">
        <v>0</v>
      </c>
      <c r="F10" s="136">
        <v>0</v>
      </c>
    </row>
    <row r="11" spans="1:6" x14ac:dyDescent="0.25">
      <c r="A11" s="42" t="s">
        <v>14</v>
      </c>
      <c r="B11" s="132">
        <v>156628.23000000001</v>
      </c>
      <c r="C11" s="132">
        <v>281065.5</v>
      </c>
      <c r="D11" s="42" t="s">
        <v>15</v>
      </c>
      <c r="E11" s="136">
        <v>12511.81</v>
      </c>
      <c r="F11" s="136">
        <v>8444</v>
      </c>
    </row>
    <row r="12" spans="1:6" x14ac:dyDescent="0.25">
      <c r="A12" s="42" t="s">
        <v>16</v>
      </c>
      <c r="B12" s="132">
        <v>0</v>
      </c>
      <c r="C12" s="132">
        <v>0</v>
      </c>
      <c r="D12" s="42" t="s">
        <v>17</v>
      </c>
      <c r="E12" s="136">
        <v>0</v>
      </c>
      <c r="F12" s="136">
        <v>0</v>
      </c>
    </row>
    <row r="13" spans="1:6" x14ac:dyDescent="0.25">
      <c r="A13" s="42" t="s">
        <v>18</v>
      </c>
      <c r="B13" s="132">
        <v>0</v>
      </c>
      <c r="C13" s="132">
        <v>0</v>
      </c>
      <c r="D13" s="42" t="s">
        <v>19</v>
      </c>
      <c r="E13" s="136">
        <v>0</v>
      </c>
      <c r="F13" s="136">
        <v>0</v>
      </c>
    </row>
    <row r="14" spans="1:6" x14ac:dyDescent="0.25">
      <c r="A14" s="42" t="s">
        <v>20</v>
      </c>
      <c r="B14" s="132">
        <v>0</v>
      </c>
      <c r="C14" s="132">
        <v>0</v>
      </c>
      <c r="D14" s="42" t="s">
        <v>21</v>
      </c>
      <c r="E14" s="136">
        <v>0</v>
      </c>
      <c r="F14" s="136">
        <v>0</v>
      </c>
    </row>
    <row r="15" spans="1:6" x14ac:dyDescent="0.25">
      <c r="A15" s="42" t="s">
        <v>22</v>
      </c>
      <c r="B15" s="132">
        <v>0</v>
      </c>
      <c r="C15" s="132">
        <v>0</v>
      </c>
      <c r="D15" s="42" t="s">
        <v>23</v>
      </c>
      <c r="E15" s="136">
        <v>0</v>
      </c>
      <c r="F15" s="136">
        <v>0</v>
      </c>
    </row>
    <row r="16" spans="1:6" x14ac:dyDescent="0.25">
      <c r="A16" s="42" t="s">
        <v>24</v>
      </c>
      <c r="B16" s="132">
        <v>0</v>
      </c>
      <c r="C16" s="132">
        <v>0</v>
      </c>
      <c r="D16" s="42" t="s">
        <v>25</v>
      </c>
      <c r="E16" s="136">
        <v>20790.45</v>
      </c>
      <c r="F16" s="136">
        <v>68655.649999999994</v>
      </c>
    </row>
    <row r="17" spans="1:6" x14ac:dyDescent="0.25">
      <c r="A17" s="40" t="s">
        <v>26</v>
      </c>
      <c r="B17" s="129">
        <v>10424.239999999998</v>
      </c>
      <c r="C17" s="129">
        <v>28481.909999999996</v>
      </c>
      <c r="D17" s="42" t="s">
        <v>27</v>
      </c>
      <c r="E17" s="136">
        <v>0</v>
      </c>
      <c r="F17" s="136">
        <v>0</v>
      </c>
    </row>
    <row r="18" spans="1:6" x14ac:dyDescent="0.25">
      <c r="A18" s="42" t="s">
        <v>28</v>
      </c>
      <c r="B18" s="132">
        <v>0</v>
      </c>
      <c r="C18" s="132">
        <v>0</v>
      </c>
      <c r="D18" s="42" t="s">
        <v>29</v>
      </c>
      <c r="E18" s="136">
        <v>0</v>
      </c>
      <c r="F18" s="136">
        <v>0</v>
      </c>
    </row>
    <row r="19" spans="1:6" x14ac:dyDescent="0.25">
      <c r="A19" s="42" t="s">
        <v>30</v>
      </c>
      <c r="B19" s="132">
        <v>10424.24</v>
      </c>
      <c r="C19" s="132">
        <v>28481.91</v>
      </c>
      <c r="D19" s="40" t="s">
        <v>31</v>
      </c>
      <c r="E19" s="133">
        <v>0</v>
      </c>
      <c r="F19" s="133">
        <v>0</v>
      </c>
    </row>
    <row r="20" spans="1:6" x14ac:dyDescent="0.25">
      <c r="A20" s="42" t="s">
        <v>32</v>
      </c>
      <c r="B20" s="132">
        <v>0</v>
      </c>
      <c r="C20" s="132">
        <v>0</v>
      </c>
      <c r="D20" s="42" t="s">
        <v>33</v>
      </c>
      <c r="E20" s="136">
        <v>0</v>
      </c>
      <c r="F20" s="136">
        <v>0</v>
      </c>
    </row>
    <row r="21" spans="1:6" x14ac:dyDescent="0.25">
      <c r="A21" s="42" t="s">
        <v>34</v>
      </c>
      <c r="B21" s="132">
        <v>0</v>
      </c>
      <c r="C21" s="132">
        <v>0</v>
      </c>
      <c r="D21" s="42" t="s">
        <v>35</v>
      </c>
      <c r="E21" s="136">
        <v>0</v>
      </c>
      <c r="F21" s="136">
        <v>0</v>
      </c>
    </row>
    <row r="22" spans="1:6" x14ac:dyDescent="0.25">
      <c r="A22" s="42" t="s">
        <v>36</v>
      </c>
      <c r="B22" s="132">
        <v>7955.32</v>
      </c>
      <c r="C22" s="132">
        <v>7955.32</v>
      </c>
      <c r="D22" s="42" t="s">
        <v>37</v>
      </c>
      <c r="E22" s="136">
        <v>0</v>
      </c>
      <c r="F22" s="136">
        <v>0</v>
      </c>
    </row>
    <row r="23" spans="1:6" x14ac:dyDescent="0.25">
      <c r="A23" s="42" t="s">
        <v>38</v>
      </c>
      <c r="B23" s="132">
        <v>0</v>
      </c>
      <c r="C23" s="132">
        <v>0</v>
      </c>
      <c r="D23" s="40" t="s">
        <v>39</v>
      </c>
      <c r="E23" s="133">
        <v>0</v>
      </c>
      <c r="F23" s="133">
        <v>0</v>
      </c>
    </row>
    <row r="24" spans="1:6" x14ac:dyDescent="0.25">
      <c r="A24" s="42" t="s">
        <v>40</v>
      </c>
      <c r="B24" s="132">
        <v>-7955.32</v>
      </c>
      <c r="C24" s="132">
        <v>-7955.32</v>
      </c>
      <c r="D24" s="42" t="s">
        <v>41</v>
      </c>
      <c r="E24" s="136">
        <v>0</v>
      </c>
      <c r="F24" s="136">
        <v>0</v>
      </c>
    </row>
    <row r="25" spans="1:6" x14ac:dyDescent="0.25">
      <c r="A25" s="40" t="s">
        <v>42</v>
      </c>
      <c r="B25" s="129">
        <v>0</v>
      </c>
      <c r="C25" s="129">
        <v>0</v>
      </c>
      <c r="D25" s="42" t="s">
        <v>43</v>
      </c>
      <c r="E25" s="136">
        <v>0</v>
      </c>
      <c r="F25" s="136">
        <v>0</v>
      </c>
    </row>
    <row r="26" spans="1:6" x14ac:dyDescent="0.25">
      <c r="A26" s="42" t="s">
        <v>44</v>
      </c>
      <c r="B26" s="132">
        <v>0</v>
      </c>
      <c r="C26" s="132">
        <v>0</v>
      </c>
      <c r="D26" s="40" t="s">
        <v>45</v>
      </c>
      <c r="E26" s="136">
        <v>0</v>
      </c>
      <c r="F26" s="136">
        <v>0</v>
      </c>
    </row>
    <row r="27" spans="1:6" x14ac:dyDescent="0.25">
      <c r="A27" s="42" t="s">
        <v>46</v>
      </c>
      <c r="B27" s="132">
        <v>0</v>
      </c>
      <c r="C27" s="132">
        <v>0</v>
      </c>
      <c r="D27" s="40" t="s">
        <v>47</v>
      </c>
      <c r="E27" s="133">
        <v>0</v>
      </c>
      <c r="F27" s="133">
        <v>0</v>
      </c>
    </row>
    <row r="28" spans="1:6" x14ac:dyDescent="0.25">
      <c r="A28" s="42" t="s">
        <v>48</v>
      </c>
      <c r="B28" s="132">
        <v>0</v>
      </c>
      <c r="C28" s="132">
        <v>0</v>
      </c>
      <c r="D28" s="42" t="s">
        <v>49</v>
      </c>
      <c r="E28" s="136">
        <v>0</v>
      </c>
      <c r="F28" s="136">
        <v>0</v>
      </c>
    </row>
    <row r="29" spans="1:6" x14ac:dyDescent="0.25">
      <c r="A29" s="42" t="s">
        <v>50</v>
      </c>
      <c r="B29" s="132">
        <v>0</v>
      </c>
      <c r="C29" s="132">
        <v>0</v>
      </c>
      <c r="D29" s="42" t="s">
        <v>51</v>
      </c>
      <c r="E29" s="136">
        <v>0</v>
      </c>
      <c r="F29" s="136">
        <v>0</v>
      </c>
    </row>
    <row r="30" spans="1:6" x14ac:dyDescent="0.25">
      <c r="A30" s="42" t="s">
        <v>52</v>
      </c>
      <c r="B30" s="132">
        <v>0</v>
      </c>
      <c r="C30" s="132">
        <v>0</v>
      </c>
      <c r="D30" s="42" t="s">
        <v>53</v>
      </c>
      <c r="E30" s="136">
        <v>0</v>
      </c>
      <c r="F30" s="136">
        <v>0</v>
      </c>
    </row>
    <row r="31" spans="1:6" x14ac:dyDescent="0.25">
      <c r="A31" s="40" t="s">
        <v>54</v>
      </c>
      <c r="B31" s="129">
        <v>0</v>
      </c>
      <c r="C31" s="129">
        <v>0</v>
      </c>
      <c r="D31" s="40" t="s">
        <v>55</v>
      </c>
      <c r="E31" s="133">
        <v>0</v>
      </c>
      <c r="F31" s="133">
        <v>0</v>
      </c>
    </row>
    <row r="32" spans="1:6" x14ac:dyDescent="0.25">
      <c r="A32" s="42" t="s">
        <v>56</v>
      </c>
      <c r="B32" s="132">
        <v>0</v>
      </c>
      <c r="C32" s="132">
        <v>0</v>
      </c>
      <c r="D32" s="42" t="s">
        <v>57</v>
      </c>
      <c r="E32" s="133">
        <v>0</v>
      </c>
      <c r="F32" s="133">
        <v>0</v>
      </c>
    </row>
    <row r="33" spans="1:6" ht="14.45" customHeight="1" x14ac:dyDescent="0.25">
      <c r="A33" s="42" t="s">
        <v>58</v>
      </c>
      <c r="B33" s="132">
        <v>0</v>
      </c>
      <c r="C33" s="132">
        <v>0</v>
      </c>
      <c r="D33" s="42" t="s">
        <v>59</v>
      </c>
      <c r="E33" s="136">
        <v>0</v>
      </c>
      <c r="F33" s="136">
        <v>0</v>
      </c>
    </row>
    <row r="34" spans="1:6" ht="14.45" customHeight="1" x14ac:dyDescent="0.25">
      <c r="A34" s="42" t="s">
        <v>60</v>
      </c>
      <c r="B34" s="132">
        <v>0</v>
      </c>
      <c r="C34" s="132">
        <v>0</v>
      </c>
      <c r="D34" s="42" t="s">
        <v>61</v>
      </c>
      <c r="E34" s="136">
        <v>0</v>
      </c>
      <c r="F34" s="136">
        <v>0</v>
      </c>
    </row>
    <row r="35" spans="1:6" ht="14.45" customHeight="1" x14ac:dyDescent="0.25">
      <c r="A35" s="42" t="s">
        <v>62</v>
      </c>
      <c r="B35" s="132">
        <v>0</v>
      </c>
      <c r="C35" s="132">
        <v>0</v>
      </c>
      <c r="D35" s="42" t="s">
        <v>63</v>
      </c>
      <c r="E35" s="136">
        <v>0</v>
      </c>
      <c r="F35" s="136">
        <v>0</v>
      </c>
    </row>
    <row r="36" spans="1:6" ht="14.45" customHeight="1" x14ac:dyDescent="0.25">
      <c r="A36" s="42" t="s">
        <v>64</v>
      </c>
      <c r="B36" s="132">
        <v>0</v>
      </c>
      <c r="C36" s="132">
        <v>0</v>
      </c>
      <c r="D36" s="42" t="s">
        <v>65</v>
      </c>
      <c r="E36" s="136">
        <v>0</v>
      </c>
      <c r="F36" s="136">
        <v>0</v>
      </c>
    </row>
    <row r="37" spans="1:6" ht="14.45" customHeight="1" x14ac:dyDescent="0.25">
      <c r="A37" s="40" t="s">
        <v>66</v>
      </c>
      <c r="B37" s="132">
        <v>0</v>
      </c>
      <c r="C37" s="132">
        <v>0</v>
      </c>
      <c r="D37" s="42" t="s">
        <v>67</v>
      </c>
      <c r="E37" s="136">
        <v>0</v>
      </c>
      <c r="F37" s="136">
        <v>0</v>
      </c>
    </row>
    <row r="38" spans="1:6" x14ac:dyDescent="0.25">
      <c r="A38" s="40" t="s">
        <v>68</v>
      </c>
      <c r="B38" s="129">
        <v>0</v>
      </c>
      <c r="C38" s="129">
        <v>0</v>
      </c>
      <c r="D38" s="40" t="s">
        <v>69</v>
      </c>
      <c r="E38" s="133">
        <v>0</v>
      </c>
      <c r="F38" s="133">
        <v>0</v>
      </c>
    </row>
    <row r="39" spans="1:6" x14ac:dyDescent="0.25">
      <c r="A39" s="42" t="s">
        <v>70</v>
      </c>
      <c r="B39" s="132">
        <v>0</v>
      </c>
      <c r="C39" s="132">
        <v>0</v>
      </c>
      <c r="D39" s="42" t="s">
        <v>71</v>
      </c>
      <c r="E39" s="136">
        <v>0</v>
      </c>
      <c r="F39" s="136">
        <v>0</v>
      </c>
    </row>
    <row r="40" spans="1:6" x14ac:dyDescent="0.25">
      <c r="A40" s="42" t="s">
        <v>72</v>
      </c>
      <c r="B40" s="132">
        <v>0</v>
      </c>
      <c r="C40" s="132">
        <v>0</v>
      </c>
      <c r="D40" s="42" t="s">
        <v>73</v>
      </c>
      <c r="E40" s="136">
        <v>0</v>
      </c>
      <c r="F40" s="136">
        <v>0</v>
      </c>
    </row>
    <row r="41" spans="1:6" x14ac:dyDescent="0.25">
      <c r="A41" s="40" t="s">
        <v>74</v>
      </c>
      <c r="B41" s="129">
        <v>0</v>
      </c>
      <c r="C41" s="129">
        <v>0</v>
      </c>
      <c r="D41" s="42" t="s">
        <v>75</v>
      </c>
      <c r="E41" s="136">
        <v>0</v>
      </c>
      <c r="F41" s="136">
        <v>0</v>
      </c>
    </row>
    <row r="42" spans="1:6" x14ac:dyDescent="0.25">
      <c r="A42" s="42" t="s">
        <v>76</v>
      </c>
      <c r="B42" s="132">
        <v>0</v>
      </c>
      <c r="C42" s="132">
        <v>0</v>
      </c>
      <c r="D42" s="40" t="s">
        <v>77</v>
      </c>
      <c r="E42" s="133">
        <v>0</v>
      </c>
      <c r="F42" s="133">
        <v>0</v>
      </c>
    </row>
    <row r="43" spans="1:6" x14ac:dyDescent="0.25">
      <c r="A43" s="42" t="s">
        <v>78</v>
      </c>
      <c r="B43" s="132">
        <v>0</v>
      </c>
      <c r="C43" s="132">
        <v>0</v>
      </c>
      <c r="D43" s="42" t="s">
        <v>79</v>
      </c>
      <c r="E43" s="136">
        <v>0</v>
      </c>
      <c r="F43" s="136">
        <v>0</v>
      </c>
    </row>
    <row r="44" spans="1:6" x14ac:dyDescent="0.25">
      <c r="A44" s="42" t="s">
        <v>80</v>
      </c>
      <c r="B44" s="132">
        <v>0</v>
      </c>
      <c r="C44" s="132">
        <v>0</v>
      </c>
      <c r="D44" s="42" t="s">
        <v>81</v>
      </c>
      <c r="E44" s="136">
        <v>0</v>
      </c>
      <c r="F44" s="136">
        <v>0</v>
      </c>
    </row>
    <row r="45" spans="1:6" x14ac:dyDescent="0.25">
      <c r="A45" s="42" t="s">
        <v>82</v>
      </c>
      <c r="B45" s="132">
        <v>0</v>
      </c>
      <c r="C45" s="132">
        <v>0</v>
      </c>
      <c r="D45" s="42" t="s">
        <v>83</v>
      </c>
      <c r="E45" s="136">
        <v>0</v>
      </c>
      <c r="F45" s="136">
        <v>0</v>
      </c>
    </row>
    <row r="46" spans="1:6" x14ac:dyDescent="0.25">
      <c r="A46" s="39"/>
      <c r="B46" s="130"/>
      <c r="C46" s="130"/>
      <c r="D46" s="39"/>
      <c r="E46" s="134"/>
      <c r="F46" s="134"/>
    </row>
    <row r="47" spans="1:6" x14ac:dyDescent="0.25">
      <c r="A47" s="3" t="s">
        <v>84</v>
      </c>
      <c r="B47" s="131">
        <v>167052.47</v>
      </c>
      <c r="C47" s="131">
        <v>309547.40999999997</v>
      </c>
      <c r="D47" s="2" t="s">
        <v>85</v>
      </c>
      <c r="E47" s="135">
        <v>33302.26</v>
      </c>
      <c r="F47" s="135">
        <v>77099.649999999994</v>
      </c>
    </row>
    <row r="48" spans="1:6" x14ac:dyDescent="0.25">
      <c r="A48" s="39"/>
      <c r="B48" s="130"/>
      <c r="C48" s="130"/>
      <c r="D48" s="39"/>
      <c r="E48" s="134"/>
      <c r="F48" s="134"/>
    </row>
    <row r="49" spans="1:6" x14ac:dyDescent="0.25">
      <c r="A49" s="2" t="s">
        <v>86</v>
      </c>
      <c r="B49" s="130"/>
      <c r="C49" s="130"/>
      <c r="D49" s="2" t="s">
        <v>87</v>
      </c>
      <c r="E49" s="134"/>
      <c r="F49" s="134"/>
    </row>
    <row r="50" spans="1:6" x14ac:dyDescent="0.25">
      <c r="A50" s="40" t="s">
        <v>88</v>
      </c>
      <c r="B50" s="132">
        <v>0</v>
      </c>
      <c r="C50" s="132">
        <v>0</v>
      </c>
      <c r="D50" s="40" t="s">
        <v>89</v>
      </c>
      <c r="E50" s="136">
        <v>0</v>
      </c>
      <c r="F50" s="136">
        <v>0</v>
      </c>
    </row>
    <row r="51" spans="1:6" x14ac:dyDescent="0.25">
      <c r="A51" s="40" t="s">
        <v>90</v>
      </c>
      <c r="B51" s="132">
        <v>0</v>
      </c>
      <c r="C51" s="132">
        <v>0</v>
      </c>
      <c r="D51" s="40" t="s">
        <v>91</v>
      </c>
      <c r="E51" s="136">
        <v>0</v>
      </c>
      <c r="F51" s="136">
        <v>0</v>
      </c>
    </row>
    <row r="52" spans="1:6" x14ac:dyDescent="0.25">
      <c r="A52" s="40" t="s">
        <v>92</v>
      </c>
      <c r="B52" s="132">
        <v>0</v>
      </c>
      <c r="C52" s="132">
        <v>0</v>
      </c>
      <c r="D52" s="40" t="s">
        <v>93</v>
      </c>
      <c r="E52" s="136">
        <v>0</v>
      </c>
      <c r="F52" s="136">
        <v>0</v>
      </c>
    </row>
    <row r="53" spans="1:6" x14ac:dyDescent="0.25">
      <c r="A53" s="40" t="s">
        <v>94</v>
      </c>
      <c r="B53" s="132">
        <v>2580993.2999999998</v>
      </c>
      <c r="C53" s="132">
        <v>2580993.2999999998</v>
      </c>
      <c r="D53" s="40" t="s">
        <v>95</v>
      </c>
      <c r="E53" s="136">
        <v>0</v>
      </c>
      <c r="F53" s="136">
        <v>0</v>
      </c>
    </row>
    <row r="54" spans="1:6" x14ac:dyDescent="0.25">
      <c r="A54" s="40" t="s">
        <v>96</v>
      </c>
      <c r="B54" s="132">
        <v>34636.050000000003</v>
      </c>
      <c r="C54" s="132">
        <v>34636.050000000003</v>
      </c>
      <c r="D54" s="40" t="s">
        <v>97</v>
      </c>
      <c r="E54" s="136">
        <v>0</v>
      </c>
      <c r="F54" s="136">
        <v>0</v>
      </c>
    </row>
    <row r="55" spans="1:6" x14ac:dyDescent="0.25">
      <c r="A55" s="40" t="s">
        <v>98</v>
      </c>
      <c r="B55" s="132">
        <v>-2383079.52</v>
      </c>
      <c r="C55" s="132">
        <v>-2362091.12</v>
      </c>
      <c r="D55" s="44" t="s">
        <v>99</v>
      </c>
      <c r="E55" s="136">
        <v>0</v>
      </c>
      <c r="F55" s="136">
        <v>0</v>
      </c>
    </row>
    <row r="56" spans="1:6" x14ac:dyDescent="0.25">
      <c r="A56" s="40" t="s">
        <v>100</v>
      </c>
      <c r="B56" s="132">
        <v>0</v>
      </c>
      <c r="C56" s="132">
        <v>0</v>
      </c>
      <c r="D56" s="39"/>
      <c r="E56" s="134"/>
      <c r="F56" s="134"/>
    </row>
    <row r="57" spans="1:6" x14ac:dyDescent="0.25">
      <c r="A57" s="40" t="s">
        <v>101</v>
      </c>
      <c r="B57" s="132">
        <v>0</v>
      </c>
      <c r="C57" s="132">
        <v>0</v>
      </c>
      <c r="D57" s="2" t="s">
        <v>102</v>
      </c>
      <c r="E57" s="135">
        <v>0</v>
      </c>
      <c r="F57" s="135">
        <v>0</v>
      </c>
    </row>
    <row r="58" spans="1:6" x14ac:dyDescent="0.25">
      <c r="A58" s="40" t="s">
        <v>103</v>
      </c>
      <c r="B58" s="132">
        <v>0</v>
      </c>
      <c r="C58" s="132">
        <v>0</v>
      </c>
      <c r="D58" s="39"/>
      <c r="E58" s="134"/>
      <c r="F58" s="134"/>
    </row>
    <row r="59" spans="1:6" x14ac:dyDescent="0.25">
      <c r="A59" s="39"/>
      <c r="B59" s="130"/>
      <c r="C59" s="130"/>
      <c r="D59" s="2" t="s">
        <v>104</v>
      </c>
      <c r="E59" s="135">
        <v>33302.26</v>
      </c>
      <c r="F59" s="135">
        <v>77099.649999999994</v>
      </c>
    </row>
    <row r="60" spans="1:6" x14ac:dyDescent="0.25">
      <c r="A60" s="3" t="s">
        <v>105</v>
      </c>
      <c r="B60" s="131">
        <v>232549.82999999961</v>
      </c>
      <c r="C60" s="131">
        <v>253538.22999999952</v>
      </c>
      <c r="D60" s="39"/>
      <c r="E60" s="134"/>
      <c r="F60" s="134"/>
    </row>
    <row r="61" spans="1:6" x14ac:dyDescent="0.25">
      <c r="A61" s="39"/>
      <c r="B61" s="130"/>
      <c r="C61" s="130"/>
      <c r="D61" s="45" t="s">
        <v>106</v>
      </c>
      <c r="E61" s="134"/>
      <c r="F61" s="134"/>
    </row>
    <row r="62" spans="1:6" x14ac:dyDescent="0.25">
      <c r="A62" s="3" t="s">
        <v>107</v>
      </c>
      <c r="B62" s="131">
        <v>399602.29999999958</v>
      </c>
      <c r="C62" s="131">
        <v>563085.63999999943</v>
      </c>
      <c r="D62" s="39"/>
      <c r="E62" s="134"/>
      <c r="F62" s="134"/>
    </row>
    <row r="63" spans="1:6" x14ac:dyDescent="0.25">
      <c r="A63" s="39"/>
      <c r="B63" s="39"/>
      <c r="C63" s="39"/>
      <c r="D63" s="46" t="s">
        <v>108</v>
      </c>
      <c r="E63" s="133">
        <v>331356.84999999998</v>
      </c>
      <c r="F63" s="133">
        <v>331356.84999999998</v>
      </c>
    </row>
    <row r="64" spans="1:6" x14ac:dyDescent="0.25">
      <c r="A64" s="39"/>
      <c r="B64" s="39"/>
      <c r="C64" s="39"/>
      <c r="D64" s="40" t="s">
        <v>109</v>
      </c>
      <c r="E64" s="136">
        <v>331356.84999999998</v>
      </c>
      <c r="F64" s="136">
        <v>331356.84999999998</v>
      </c>
    </row>
    <row r="65" spans="1:6" x14ac:dyDescent="0.25">
      <c r="A65" s="39"/>
      <c r="B65" s="39"/>
      <c r="C65" s="39"/>
      <c r="D65" s="44" t="s">
        <v>110</v>
      </c>
      <c r="E65" s="136">
        <v>0</v>
      </c>
      <c r="F65" s="136">
        <v>0</v>
      </c>
    </row>
    <row r="66" spans="1:6" x14ac:dyDescent="0.25">
      <c r="A66" s="39"/>
      <c r="B66" s="39"/>
      <c r="C66" s="39"/>
      <c r="D66" s="40" t="s">
        <v>111</v>
      </c>
      <c r="E66" s="136">
        <v>0</v>
      </c>
      <c r="F66" s="136">
        <v>0</v>
      </c>
    </row>
    <row r="67" spans="1:6" x14ac:dyDescent="0.25">
      <c r="A67" s="39"/>
      <c r="B67" s="39"/>
      <c r="C67" s="39"/>
      <c r="D67" s="39"/>
      <c r="E67" s="134"/>
      <c r="F67" s="134"/>
    </row>
    <row r="68" spans="1:6" x14ac:dyDescent="0.25">
      <c r="A68" s="39"/>
      <c r="B68" s="39"/>
      <c r="C68" s="39"/>
      <c r="D68" s="46" t="s">
        <v>112</v>
      </c>
      <c r="E68" s="133">
        <v>34943.190000000017</v>
      </c>
      <c r="F68" s="133">
        <v>154629.14000000001</v>
      </c>
    </row>
    <row r="69" spans="1:6" x14ac:dyDescent="0.25">
      <c r="A69" s="47"/>
      <c r="B69" s="39"/>
      <c r="C69" s="39"/>
      <c r="D69" s="40" t="s">
        <v>113</v>
      </c>
      <c r="E69" s="136">
        <v>-119685.95</v>
      </c>
      <c r="F69" s="136">
        <v>121081.49</v>
      </c>
    </row>
    <row r="70" spans="1:6" x14ac:dyDescent="0.25">
      <c r="A70" s="47"/>
      <c r="B70" s="39"/>
      <c r="C70" s="39"/>
      <c r="D70" s="40" t="s">
        <v>114</v>
      </c>
      <c r="E70" s="136">
        <v>154629.14000000001</v>
      </c>
      <c r="F70" s="136">
        <v>33547.65</v>
      </c>
    </row>
    <row r="71" spans="1:6" x14ac:dyDescent="0.25">
      <c r="A71" s="47"/>
      <c r="B71" s="39"/>
      <c r="C71" s="39"/>
      <c r="D71" s="40" t="s">
        <v>115</v>
      </c>
      <c r="E71" s="136">
        <v>0</v>
      </c>
      <c r="F71" s="136">
        <v>0</v>
      </c>
    </row>
    <row r="72" spans="1:6" x14ac:dyDescent="0.25">
      <c r="A72" s="47"/>
      <c r="B72" s="39"/>
      <c r="C72" s="39"/>
      <c r="D72" s="40" t="s">
        <v>116</v>
      </c>
      <c r="E72" s="136">
        <v>0</v>
      </c>
      <c r="F72" s="136">
        <v>0</v>
      </c>
    </row>
    <row r="73" spans="1:6" x14ac:dyDescent="0.25">
      <c r="A73" s="47"/>
      <c r="B73" s="39"/>
      <c r="C73" s="39"/>
      <c r="D73" s="40" t="s">
        <v>117</v>
      </c>
      <c r="E73" s="136">
        <v>0</v>
      </c>
      <c r="F73" s="136">
        <v>0</v>
      </c>
    </row>
    <row r="74" spans="1:6" x14ac:dyDescent="0.25">
      <c r="A74" s="47"/>
      <c r="B74" s="39"/>
      <c r="C74" s="39"/>
      <c r="D74" s="39"/>
      <c r="E74" s="134"/>
      <c r="F74" s="134"/>
    </row>
    <row r="75" spans="1:6" x14ac:dyDescent="0.25">
      <c r="A75" s="47"/>
      <c r="B75" s="39"/>
      <c r="C75" s="39"/>
      <c r="D75" s="46" t="s">
        <v>118</v>
      </c>
      <c r="E75" s="133">
        <v>0</v>
      </c>
      <c r="F75" s="133">
        <v>0</v>
      </c>
    </row>
    <row r="76" spans="1:6" x14ac:dyDescent="0.25">
      <c r="A76" s="47"/>
      <c r="B76" s="39"/>
      <c r="C76" s="39"/>
      <c r="D76" s="40" t="s">
        <v>119</v>
      </c>
      <c r="E76" s="136">
        <v>0</v>
      </c>
      <c r="F76" s="136">
        <v>0</v>
      </c>
    </row>
    <row r="77" spans="1:6" x14ac:dyDescent="0.25">
      <c r="A77" s="47"/>
      <c r="B77" s="39"/>
      <c r="C77" s="39"/>
      <c r="D77" s="40" t="s">
        <v>120</v>
      </c>
      <c r="E77" s="136">
        <v>0</v>
      </c>
      <c r="F77" s="136">
        <v>0</v>
      </c>
    </row>
    <row r="78" spans="1:6" x14ac:dyDescent="0.25">
      <c r="A78" s="47"/>
      <c r="B78" s="39"/>
      <c r="C78" s="39"/>
      <c r="D78" s="39"/>
      <c r="E78" s="134"/>
      <c r="F78" s="134"/>
    </row>
    <row r="79" spans="1:6" x14ac:dyDescent="0.25">
      <c r="A79" s="47"/>
      <c r="B79" s="39"/>
      <c r="C79" s="39"/>
      <c r="D79" s="2" t="s">
        <v>121</v>
      </c>
      <c r="E79" s="135">
        <v>366300.04</v>
      </c>
      <c r="F79" s="135">
        <v>485985.99</v>
      </c>
    </row>
    <row r="80" spans="1:6" x14ac:dyDescent="0.25">
      <c r="A80" s="47"/>
      <c r="B80" s="39"/>
      <c r="C80" s="39"/>
      <c r="D80" s="39"/>
      <c r="E80" s="134"/>
      <c r="F80" s="134"/>
    </row>
    <row r="81" spans="1:6" x14ac:dyDescent="0.25">
      <c r="A81" s="47"/>
      <c r="B81" s="39"/>
      <c r="C81" s="39"/>
      <c r="D81" s="2" t="s">
        <v>122</v>
      </c>
      <c r="E81" s="135">
        <v>399602.3</v>
      </c>
      <c r="F81" s="135">
        <v>563085.64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3:F3"/>
    <mergeCell ref="A5:F5"/>
    <mergeCell ref="A2:F2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J37"/>
  <sheetViews>
    <sheetView showGridLines="0" zoomScale="75" zoomScaleNormal="75" workbookViewId="0">
      <selection activeCell="C14" sqref="C14:G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10" max="10" width="12.140625" bestFit="1" customWidth="1"/>
  </cols>
  <sheetData>
    <row r="1" spans="1:10" x14ac:dyDescent="0.25">
      <c r="A1" s="160" t="s">
        <v>445</v>
      </c>
      <c r="B1" s="140"/>
      <c r="C1" s="140"/>
      <c r="D1" s="140"/>
      <c r="E1" s="140"/>
      <c r="F1" s="140"/>
      <c r="G1" s="141"/>
    </row>
    <row r="2" spans="1:10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10" x14ac:dyDescent="0.25">
      <c r="A3" s="142" t="s">
        <v>446</v>
      </c>
      <c r="B3" s="143"/>
      <c r="C3" s="143"/>
      <c r="D3" s="143"/>
      <c r="E3" s="143"/>
      <c r="F3" s="143"/>
      <c r="G3" s="144"/>
    </row>
    <row r="4" spans="1:10" x14ac:dyDescent="0.25">
      <c r="A4" s="142" t="s">
        <v>2</v>
      </c>
      <c r="B4" s="143"/>
      <c r="C4" s="143"/>
      <c r="D4" s="143"/>
      <c r="E4" s="143"/>
      <c r="F4" s="143"/>
      <c r="G4" s="144"/>
    </row>
    <row r="5" spans="1:10" x14ac:dyDescent="0.25">
      <c r="A5" s="145" t="s">
        <v>447</v>
      </c>
      <c r="B5" s="146"/>
      <c r="C5" s="146"/>
      <c r="D5" s="146"/>
      <c r="E5" s="146"/>
      <c r="F5" s="146"/>
      <c r="G5" s="147"/>
    </row>
    <row r="6" spans="1:10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10" ht="15.75" customHeight="1" x14ac:dyDescent="0.25">
      <c r="A7" s="25" t="s">
        <v>448</v>
      </c>
      <c r="B7" s="102">
        <f>SUM(B8:B19)</f>
        <v>4882228</v>
      </c>
      <c r="C7" s="102">
        <f t="shared" ref="C7:F7" si="1">SUM(C8:C19)</f>
        <v>5077517.12</v>
      </c>
      <c r="D7" s="102">
        <f t="shared" si="1"/>
        <v>5280617.8048</v>
      </c>
      <c r="E7" s="102">
        <f t="shared" si="1"/>
        <v>5491842.5169920009</v>
      </c>
      <c r="F7" s="102">
        <f t="shared" si="1"/>
        <v>5711516.2176716812</v>
      </c>
      <c r="G7" s="102">
        <f>SUM(G8:G19)</f>
        <v>5939976.8663785486</v>
      </c>
    </row>
    <row r="8" spans="1:10" x14ac:dyDescent="0.25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10" ht="15.75" customHeight="1" x14ac:dyDescent="0.25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J9" s="137"/>
    </row>
    <row r="10" spans="1:10" x14ac:dyDescent="0.25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J10" s="137"/>
    </row>
    <row r="11" spans="1:10" x14ac:dyDescent="0.25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J11" s="137"/>
    </row>
    <row r="12" spans="1:10" x14ac:dyDescent="0.25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J12" s="137"/>
    </row>
    <row r="13" spans="1:10" x14ac:dyDescent="0.25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J13" s="137"/>
    </row>
    <row r="14" spans="1:10" x14ac:dyDescent="0.25">
      <c r="A14" s="52" t="s">
        <v>455</v>
      </c>
      <c r="B14" s="58">
        <v>210000</v>
      </c>
      <c r="C14" s="58">
        <f>+B14*1.04</f>
        <v>218400</v>
      </c>
      <c r="D14" s="58">
        <f t="shared" ref="D14:G14" si="2">+C14*1.04</f>
        <v>227136</v>
      </c>
      <c r="E14" s="58">
        <f t="shared" si="2"/>
        <v>236221.44</v>
      </c>
      <c r="F14" s="58">
        <f t="shared" si="2"/>
        <v>245670.29760000002</v>
      </c>
      <c r="G14" s="58">
        <f t="shared" si="2"/>
        <v>255497.10950400002</v>
      </c>
      <c r="J14" s="137"/>
    </row>
    <row r="15" spans="1:10" x14ac:dyDescent="0.25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J15" s="137"/>
    </row>
    <row r="16" spans="1:10" x14ac:dyDescent="0.25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J16" s="137"/>
    </row>
    <row r="17" spans="1:10" x14ac:dyDescent="0.25">
      <c r="A17" s="51" t="s">
        <v>458</v>
      </c>
      <c r="B17" s="58">
        <v>4672228</v>
      </c>
      <c r="C17" s="58">
        <f>+B17*1.04</f>
        <v>4859117.12</v>
      </c>
      <c r="D17" s="58">
        <f>+C17*1.04</f>
        <v>5053481.8048</v>
      </c>
      <c r="E17" s="58">
        <f t="shared" ref="E17:G17" si="3">+D17*1.04</f>
        <v>5255621.0769920005</v>
      </c>
      <c r="F17" s="58">
        <f t="shared" si="3"/>
        <v>5465845.920071681</v>
      </c>
      <c r="G17" s="58">
        <f t="shared" si="3"/>
        <v>5684479.7568745483</v>
      </c>
      <c r="J17" s="137"/>
    </row>
    <row r="18" spans="1:10" x14ac:dyDescent="0.25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J18" s="137"/>
    </row>
    <row r="19" spans="1:10" x14ac:dyDescent="0.25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J19" s="137"/>
    </row>
    <row r="20" spans="1:10" x14ac:dyDescent="0.25">
      <c r="A20" s="51" t="s">
        <v>461</v>
      </c>
      <c r="B20" s="58"/>
      <c r="C20" s="58"/>
      <c r="D20" s="58"/>
      <c r="E20" s="58"/>
      <c r="F20" s="58"/>
      <c r="G20" s="58"/>
    </row>
    <row r="21" spans="1:10" x14ac:dyDescent="0.25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10" x14ac:dyDescent="0.25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10" x14ac:dyDescent="0.25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10" x14ac:dyDescent="0.25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10" ht="30" x14ac:dyDescent="0.25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10" x14ac:dyDescent="0.25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10" x14ac:dyDescent="0.25">
      <c r="A27" s="60" t="s">
        <v>461</v>
      </c>
      <c r="B27" s="59"/>
      <c r="C27" s="59"/>
      <c r="D27" s="59"/>
      <c r="E27" s="59"/>
      <c r="F27" s="59"/>
      <c r="G27" s="59"/>
    </row>
    <row r="28" spans="1:10" x14ac:dyDescent="0.25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10" x14ac:dyDescent="0.25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10" x14ac:dyDescent="0.25">
      <c r="A30" s="39" t="s">
        <v>461</v>
      </c>
      <c r="B30" s="61">
        <v>0</v>
      </c>
      <c r="C30" s="61"/>
      <c r="D30" s="61"/>
      <c r="E30" s="61"/>
      <c r="F30" s="61"/>
      <c r="G30" s="61"/>
    </row>
    <row r="31" spans="1:10" ht="14.45" customHeight="1" x14ac:dyDescent="0.25">
      <c r="A31" s="3" t="s">
        <v>470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10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292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J15" sqref="J1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0" t="s">
        <v>473</v>
      </c>
      <c r="B1" s="140"/>
      <c r="C1" s="140"/>
      <c r="D1" s="140"/>
      <c r="E1" s="140"/>
      <c r="F1" s="140"/>
      <c r="G1" s="141"/>
    </row>
    <row r="2" spans="1:7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7" x14ac:dyDescent="0.25">
      <c r="A3" s="142" t="s">
        <v>474</v>
      </c>
      <c r="B3" s="143"/>
      <c r="C3" s="143"/>
      <c r="D3" s="143"/>
      <c r="E3" s="143"/>
      <c r="F3" s="143"/>
      <c r="G3" s="144"/>
    </row>
    <row r="4" spans="1:7" x14ac:dyDescent="0.25">
      <c r="A4" s="142" t="s">
        <v>2</v>
      </c>
      <c r="B4" s="143"/>
      <c r="C4" s="143"/>
      <c r="D4" s="143"/>
      <c r="E4" s="143"/>
      <c r="F4" s="143"/>
      <c r="G4" s="144"/>
    </row>
    <row r="5" spans="1:7" x14ac:dyDescent="0.25">
      <c r="A5" s="145" t="s">
        <v>447</v>
      </c>
      <c r="B5" s="146"/>
      <c r="C5" s="146"/>
      <c r="D5" s="146"/>
      <c r="E5" s="146"/>
      <c r="F5" s="146"/>
      <c r="G5" s="147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475</v>
      </c>
      <c r="B7" s="102">
        <f>+B8+B9+B10+B11</f>
        <v>4882228</v>
      </c>
      <c r="C7" s="102">
        <f t="shared" ref="C7:G7" si="1">+C8+C9+C10+C11</f>
        <v>5077517.12</v>
      </c>
      <c r="D7" s="102">
        <f t="shared" si="1"/>
        <v>5280617.8048</v>
      </c>
      <c r="E7" s="102">
        <f t="shared" si="1"/>
        <v>5491842.5169920009</v>
      </c>
      <c r="F7" s="102">
        <f t="shared" si="1"/>
        <v>5711516.2176716803</v>
      </c>
      <c r="G7" s="102">
        <f t="shared" si="1"/>
        <v>5939976.8663785486</v>
      </c>
    </row>
    <row r="8" spans="1:7" x14ac:dyDescent="0.25">
      <c r="A8" s="51" t="s">
        <v>476</v>
      </c>
      <c r="B8" s="58">
        <v>3267260</v>
      </c>
      <c r="C8" s="58">
        <f>+B8*1.04</f>
        <v>3397950.4</v>
      </c>
      <c r="D8" s="58">
        <f t="shared" ref="D8:G8" si="2">+C8*1.04</f>
        <v>3533868.4160000002</v>
      </c>
      <c r="E8" s="58">
        <f t="shared" si="2"/>
        <v>3675223.1526400005</v>
      </c>
      <c r="F8" s="58">
        <f t="shared" si="2"/>
        <v>3822232.0787456008</v>
      </c>
      <c r="G8" s="58">
        <f t="shared" si="2"/>
        <v>3975121.3618954248</v>
      </c>
    </row>
    <row r="9" spans="1:7" ht="15.75" customHeight="1" x14ac:dyDescent="0.25">
      <c r="A9" s="51" t="s">
        <v>477</v>
      </c>
      <c r="B9" s="58">
        <v>539000</v>
      </c>
      <c r="C9" s="58">
        <f t="shared" ref="C9:G11" si="3">+B9*1.04</f>
        <v>560560</v>
      </c>
      <c r="D9" s="58">
        <f t="shared" si="3"/>
        <v>582982.40000000002</v>
      </c>
      <c r="E9" s="58">
        <f t="shared" si="3"/>
        <v>606301.696</v>
      </c>
      <c r="F9" s="58">
        <f t="shared" si="3"/>
        <v>630553.76384000003</v>
      </c>
      <c r="G9" s="58">
        <f t="shared" si="3"/>
        <v>655775.91439360008</v>
      </c>
    </row>
    <row r="10" spans="1:7" x14ac:dyDescent="0.25">
      <c r="A10" s="51" t="s">
        <v>478</v>
      </c>
      <c r="B10" s="58">
        <v>1040968</v>
      </c>
      <c r="C10" s="58">
        <f t="shared" si="3"/>
        <v>1082606.72</v>
      </c>
      <c r="D10" s="58">
        <f t="shared" si="3"/>
        <v>1125910.9887999999</v>
      </c>
      <c r="E10" s="58">
        <f t="shared" si="3"/>
        <v>1170947.428352</v>
      </c>
      <c r="F10" s="58">
        <f t="shared" si="3"/>
        <v>1217785.32548608</v>
      </c>
      <c r="G10" s="58">
        <f t="shared" si="3"/>
        <v>1266496.7385055232</v>
      </c>
    </row>
    <row r="11" spans="1:7" x14ac:dyDescent="0.25">
      <c r="A11" s="51" t="s">
        <v>479</v>
      </c>
      <c r="B11" s="58">
        <v>35000</v>
      </c>
      <c r="C11" s="58">
        <f t="shared" si="3"/>
        <v>36400</v>
      </c>
      <c r="D11" s="58">
        <f t="shared" si="3"/>
        <v>37856</v>
      </c>
      <c r="E11" s="58">
        <f t="shared" si="3"/>
        <v>39370.239999999998</v>
      </c>
      <c r="F11" s="58">
        <f t="shared" si="3"/>
        <v>40945.049599999998</v>
      </c>
      <c r="G11" s="58">
        <f t="shared" si="3"/>
        <v>42582.851583999996</v>
      </c>
    </row>
    <row r="12" spans="1:7" x14ac:dyDescent="0.25">
      <c r="A12" s="51" t="s">
        <v>480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485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461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487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activeCell="A30" sqref="A30:XFD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0" t="s">
        <v>488</v>
      </c>
      <c r="B1" s="140"/>
      <c r="C1" s="140"/>
      <c r="D1" s="140"/>
      <c r="E1" s="140"/>
      <c r="F1" s="140"/>
      <c r="G1" s="141"/>
    </row>
    <row r="2" spans="1:7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7" x14ac:dyDescent="0.25">
      <c r="A3" s="142" t="s">
        <v>489</v>
      </c>
      <c r="B3" s="143"/>
      <c r="C3" s="143"/>
      <c r="D3" s="143"/>
      <c r="E3" s="143"/>
      <c r="F3" s="143"/>
      <c r="G3" s="144"/>
    </row>
    <row r="4" spans="1:7" x14ac:dyDescent="0.25">
      <c r="A4" s="142" t="s">
        <v>2</v>
      </c>
      <c r="B4" s="143"/>
      <c r="C4" s="143"/>
      <c r="D4" s="143"/>
      <c r="E4" s="143"/>
      <c r="F4" s="143"/>
      <c r="G4" s="144"/>
    </row>
    <row r="5" spans="1:7" x14ac:dyDescent="0.25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496</v>
      </c>
      <c r="B6" s="102">
        <v>0</v>
      </c>
      <c r="C6" s="102">
        <v>0</v>
      </c>
      <c r="D6" s="102">
        <v>5074754</v>
      </c>
      <c r="E6" s="102">
        <v>5300801.75</v>
      </c>
      <c r="F6" s="102">
        <v>5595887.0499999998</v>
      </c>
      <c r="G6" s="102">
        <v>4877245.13</v>
      </c>
    </row>
    <row r="7" spans="1:7" x14ac:dyDescent="0.25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455</v>
      </c>
      <c r="B13" s="58">
        <v>0</v>
      </c>
      <c r="C13" s="58">
        <v>0</v>
      </c>
      <c r="D13" s="58">
        <v>231431.38</v>
      </c>
      <c r="E13" s="58">
        <v>184267</v>
      </c>
      <c r="F13" s="58">
        <v>246860</v>
      </c>
      <c r="G13" s="58">
        <v>205017</v>
      </c>
    </row>
    <row r="14" spans="1:7" x14ac:dyDescent="0.25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458</v>
      </c>
      <c r="B16" s="58">
        <v>0</v>
      </c>
      <c r="C16" s="58">
        <v>0</v>
      </c>
      <c r="D16" s="58">
        <v>4843322.62</v>
      </c>
      <c r="E16" s="58">
        <v>5116534.75</v>
      </c>
      <c r="F16" s="58">
        <v>5349027.05</v>
      </c>
      <c r="G16" s="58">
        <v>4672228.13</v>
      </c>
    </row>
    <row r="17" spans="1:7" x14ac:dyDescent="0.2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497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498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499</v>
      </c>
      <c r="B30" s="102">
        <v>0</v>
      </c>
      <c r="C30" s="102">
        <v>0</v>
      </c>
      <c r="D30" s="102">
        <v>5074754</v>
      </c>
      <c r="E30" s="102">
        <v>5300802</v>
      </c>
      <c r="F30" s="102">
        <v>5595887</v>
      </c>
      <c r="G30" s="102">
        <v>4877245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292</v>
      </c>
      <c r="B32" s="138"/>
      <c r="C32" s="138"/>
      <c r="D32" s="138"/>
      <c r="E32" s="138"/>
      <c r="F32" s="138"/>
      <c r="G32" s="138"/>
    </row>
    <row r="33" spans="1:7" ht="30" x14ac:dyDescent="0.25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551</v>
      </c>
    </row>
    <row r="39" spans="1:7" x14ac:dyDescent="0.25">
      <c r="A39" t="s">
        <v>552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0" t="s">
        <v>502</v>
      </c>
      <c r="B1" s="140"/>
      <c r="C1" s="140"/>
      <c r="D1" s="140"/>
      <c r="E1" s="140"/>
      <c r="F1" s="140"/>
      <c r="G1" s="141"/>
    </row>
    <row r="2" spans="1:7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7" x14ac:dyDescent="0.25">
      <c r="A3" s="142" t="s">
        <v>503</v>
      </c>
      <c r="B3" s="143"/>
      <c r="C3" s="143"/>
      <c r="D3" s="143"/>
      <c r="E3" s="143"/>
      <c r="F3" s="143"/>
      <c r="G3" s="144"/>
    </row>
    <row r="4" spans="1:7" x14ac:dyDescent="0.25">
      <c r="A4" s="142" t="s">
        <v>2</v>
      </c>
      <c r="B4" s="143"/>
      <c r="C4" s="143"/>
      <c r="D4" s="143"/>
      <c r="E4" s="143"/>
      <c r="F4" s="143"/>
      <c r="G4" s="144"/>
    </row>
    <row r="5" spans="1:7" x14ac:dyDescent="0.25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475</v>
      </c>
      <c r="B6" s="102">
        <v>0</v>
      </c>
      <c r="C6" s="102">
        <v>0</v>
      </c>
      <c r="D6" s="102">
        <v>3234418</v>
      </c>
      <c r="E6" s="102">
        <v>5496211</v>
      </c>
      <c r="F6" s="102">
        <v>5425698</v>
      </c>
      <c r="G6" s="102">
        <v>5128290</v>
      </c>
    </row>
    <row r="7" spans="1:7" x14ac:dyDescent="0.25">
      <c r="A7" s="51" t="s">
        <v>476</v>
      </c>
      <c r="B7" s="58">
        <v>0</v>
      </c>
      <c r="C7" s="58">
        <v>0</v>
      </c>
      <c r="D7" s="58">
        <v>1598743</v>
      </c>
      <c r="E7" s="58">
        <v>3176760</v>
      </c>
      <c r="F7" s="58">
        <v>3249140</v>
      </c>
      <c r="G7" s="58">
        <v>3296487</v>
      </c>
    </row>
    <row r="8" spans="1:7" ht="15.75" customHeight="1" x14ac:dyDescent="0.25">
      <c r="A8" s="51" t="s">
        <v>477</v>
      </c>
      <c r="B8" s="58">
        <v>0</v>
      </c>
      <c r="C8" s="58">
        <v>0</v>
      </c>
      <c r="D8" s="58">
        <v>276029</v>
      </c>
      <c r="E8" s="58">
        <v>495496</v>
      </c>
      <c r="F8" s="58">
        <v>576053</v>
      </c>
      <c r="G8" s="58">
        <v>545351</v>
      </c>
    </row>
    <row r="9" spans="1:7" x14ac:dyDescent="0.25">
      <c r="A9" s="51" t="s">
        <v>478</v>
      </c>
      <c r="B9" s="58">
        <v>0</v>
      </c>
      <c r="C9" s="58">
        <v>0</v>
      </c>
      <c r="D9" s="58">
        <v>1091968</v>
      </c>
      <c r="E9" s="58">
        <v>1736013</v>
      </c>
      <c r="F9" s="58">
        <v>1471424</v>
      </c>
      <c r="G9" s="58">
        <v>1251452</v>
      </c>
    </row>
    <row r="10" spans="1:7" x14ac:dyDescent="0.25">
      <c r="A10" s="51" t="s">
        <v>479</v>
      </c>
      <c r="B10" s="58">
        <v>0</v>
      </c>
      <c r="C10" s="58">
        <v>0</v>
      </c>
      <c r="D10" s="58">
        <v>57750</v>
      </c>
      <c r="E10" s="58">
        <v>68100</v>
      </c>
      <c r="F10" s="58">
        <v>40000</v>
      </c>
      <c r="G10" s="58">
        <v>35000</v>
      </c>
    </row>
    <row r="11" spans="1:7" x14ac:dyDescent="0.25">
      <c r="A11" s="51" t="s">
        <v>480</v>
      </c>
      <c r="B11" s="58">
        <v>0</v>
      </c>
      <c r="C11" s="58">
        <v>0</v>
      </c>
      <c r="D11" s="58">
        <v>209928</v>
      </c>
      <c r="E11" s="58">
        <v>19843</v>
      </c>
      <c r="F11" s="58">
        <v>89081</v>
      </c>
      <c r="G11" s="58">
        <v>0</v>
      </c>
    </row>
    <row r="12" spans="1:7" x14ac:dyDescent="0.2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485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25">
      <c r="A18" s="51" t="s">
        <v>476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461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487</v>
      </c>
      <c r="B28" s="102">
        <v>0</v>
      </c>
      <c r="C28" s="102">
        <v>0</v>
      </c>
      <c r="D28" s="102">
        <v>3234418</v>
      </c>
      <c r="E28" s="102">
        <v>5496211</v>
      </c>
      <c r="F28" s="102">
        <v>5425698</v>
      </c>
      <c r="G28" s="102">
        <v>5128290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60" t="s">
        <v>504</v>
      </c>
      <c r="B1" s="140"/>
      <c r="C1" s="140"/>
      <c r="D1" s="140"/>
      <c r="E1" s="140"/>
      <c r="F1" s="140"/>
    </row>
    <row r="2" spans="1:6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50"/>
    </row>
    <row r="3" spans="1:6" x14ac:dyDescent="0.25">
      <c r="A3" s="142" t="s">
        <v>505</v>
      </c>
      <c r="B3" s="143"/>
      <c r="C3" s="143"/>
      <c r="D3" s="143"/>
      <c r="E3" s="143"/>
      <c r="F3" s="144"/>
    </row>
    <row r="4" spans="1:6" ht="30" x14ac:dyDescent="0.25">
      <c r="A4" s="103" t="s">
        <v>5</v>
      </c>
      <c r="B4" s="7" t="s">
        <v>506</v>
      </c>
      <c r="C4" s="32" t="s">
        <v>507</v>
      </c>
      <c r="D4" s="32" t="s">
        <v>508</v>
      </c>
      <c r="E4" s="32" t="s">
        <v>509</v>
      </c>
      <c r="F4" s="32" t="s">
        <v>510</v>
      </c>
    </row>
    <row r="5" spans="1:6" ht="15.75" customHeight="1" x14ac:dyDescent="0.25">
      <c r="A5" s="107" t="s">
        <v>511</v>
      </c>
      <c r="B5" s="112"/>
      <c r="C5" s="112"/>
      <c r="D5" s="112"/>
      <c r="E5" s="112"/>
      <c r="F5" s="112"/>
    </row>
    <row r="6" spans="1:6" ht="30" x14ac:dyDescent="0.25">
      <c r="A6" s="110" t="s">
        <v>512</v>
      </c>
      <c r="B6" s="109"/>
      <c r="C6" s="109"/>
      <c r="D6" s="109"/>
      <c r="E6" s="109"/>
      <c r="F6" s="109"/>
    </row>
    <row r="7" spans="1:6" ht="15.75" customHeight="1" x14ac:dyDescent="0.25">
      <c r="A7" s="110" t="s">
        <v>513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514</v>
      </c>
      <c r="B9" s="109"/>
      <c r="C9" s="109"/>
      <c r="D9" s="109"/>
      <c r="E9" s="109"/>
      <c r="F9" s="109"/>
    </row>
    <row r="10" spans="1:6" x14ac:dyDescent="0.25">
      <c r="A10" s="110" t="s">
        <v>515</v>
      </c>
      <c r="B10" s="119"/>
      <c r="C10" s="119"/>
      <c r="D10" s="119"/>
      <c r="E10" s="119"/>
      <c r="F10" s="119"/>
    </row>
    <row r="11" spans="1:6" x14ac:dyDescent="0.25">
      <c r="A11" s="56" t="s">
        <v>516</v>
      </c>
      <c r="B11" s="119"/>
      <c r="C11" s="119"/>
      <c r="D11" s="119"/>
      <c r="E11" s="119"/>
      <c r="F11" s="119"/>
    </row>
    <row r="12" spans="1:6" x14ac:dyDescent="0.25">
      <c r="A12" s="56" t="s">
        <v>517</v>
      </c>
      <c r="B12" s="119"/>
      <c r="C12" s="119"/>
      <c r="D12" s="119"/>
      <c r="E12" s="119"/>
      <c r="F12" s="119"/>
    </row>
    <row r="13" spans="1:6" x14ac:dyDescent="0.25">
      <c r="A13" s="56" t="s">
        <v>518</v>
      </c>
      <c r="B13" s="119"/>
      <c r="C13" s="119"/>
      <c r="D13" s="119"/>
      <c r="E13" s="119"/>
      <c r="F13" s="119"/>
    </row>
    <row r="14" spans="1:6" x14ac:dyDescent="0.25">
      <c r="A14" s="110" t="s">
        <v>519</v>
      </c>
      <c r="B14" s="119"/>
      <c r="C14" s="119"/>
      <c r="D14" s="119"/>
      <c r="E14" s="119"/>
      <c r="F14" s="119"/>
    </row>
    <row r="15" spans="1:6" x14ac:dyDescent="0.25">
      <c r="A15" s="56" t="s">
        <v>516</v>
      </c>
      <c r="B15" s="119"/>
      <c r="C15" s="119"/>
      <c r="D15" s="119"/>
      <c r="E15" s="119"/>
      <c r="F15" s="119"/>
    </row>
    <row r="16" spans="1:6" x14ac:dyDescent="0.25">
      <c r="A16" s="56" t="s">
        <v>517</v>
      </c>
      <c r="B16" s="120"/>
      <c r="C16" s="120"/>
      <c r="D16" s="120"/>
      <c r="E16" s="120"/>
      <c r="F16" s="120"/>
    </row>
    <row r="17" spans="1:6" x14ac:dyDescent="0.25">
      <c r="A17" s="56" t="s">
        <v>518</v>
      </c>
      <c r="B17" s="121"/>
      <c r="C17" s="121"/>
      <c r="D17" s="121"/>
      <c r="E17" s="121"/>
      <c r="F17" s="121"/>
    </row>
    <row r="18" spans="1:6" x14ac:dyDescent="0.25">
      <c r="A18" s="110" t="s">
        <v>520</v>
      </c>
      <c r="B18" s="121"/>
      <c r="C18" s="121"/>
      <c r="D18" s="121"/>
      <c r="E18" s="121"/>
      <c r="F18" s="121"/>
    </row>
    <row r="19" spans="1:6" x14ac:dyDescent="0.25">
      <c r="A19" s="110" t="s">
        <v>521</v>
      </c>
      <c r="B19" s="121"/>
      <c r="C19" s="121"/>
      <c r="D19" s="121"/>
      <c r="E19" s="121"/>
      <c r="F19" s="121"/>
    </row>
    <row r="20" spans="1:6" x14ac:dyDescent="0.25">
      <c r="A20" s="110" t="s">
        <v>522</v>
      </c>
      <c r="B20" s="122"/>
      <c r="C20" s="122"/>
      <c r="D20" s="122"/>
      <c r="E20" s="122"/>
      <c r="F20" s="122"/>
    </row>
    <row r="21" spans="1:6" x14ac:dyDescent="0.25">
      <c r="A21" s="110" t="s">
        <v>523</v>
      </c>
      <c r="B21" s="122"/>
      <c r="C21" s="122"/>
      <c r="D21" s="122"/>
      <c r="E21" s="122"/>
      <c r="F21" s="122"/>
    </row>
    <row r="22" spans="1:6" x14ac:dyDescent="0.25">
      <c r="A22" s="110" t="s">
        <v>524</v>
      </c>
      <c r="B22" s="122"/>
      <c r="C22" s="122"/>
      <c r="D22" s="122"/>
      <c r="E22" s="122"/>
      <c r="F22" s="122"/>
    </row>
    <row r="23" spans="1:6" x14ac:dyDescent="0.25">
      <c r="A23" s="110" t="s">
        <v>525</v>
      </c>
      <c r="B23" s="122"/>
      <c r="C23" s="122"/>
      <c r="D23" s="122"/>
      <c r="E23" s="122"/>
      <c r="F23" s="122"/>
    </row>
    <row r="24" spans="1:6" x14ac:dyDescent="0.25">
      <c r="A24" s="110" t="s">
        <v>526</v>
      </c>
      <c r="B24" s="114"/>
      <c r="C24" s="114"/>
      <c r="D24" s="114"/>
      <c r="E24" s="114"/>
      <c r="F24" s="114"/>
    </row>
    <row r="25" spans="1:6" x14ac:dyDescent="0.25">
      <c r="A25" s="110" t="s">
        <v>527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528</v>
      </c>
      <c r="B27" s="113"/>
      <c r="C27" s="113"/>
      <c r="D27" s="113"/>
      <c r="E27" s="113"/>
      <c r="F27" s="113"/>
    </row>
    <row r="28" spans="1:6" x14ac:dyDescent="0.25">
      <c r="A28" s="110" t="s">
        <v>529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530</v>
      </c>
      <c r="B30" s="47"/>
      <c r="C30" s="47"/>
      <c r="D30" s="47"/>
      <c r="E30" s="47"/>
      <c r="F30" s="47"/>
    </row>
    <row r="31" spans="1:6" x14ac:dyDescent="0.25">
      <c r="A31" s="118" t="s">
        <v>515</v>
      </c>
      <c r="B31" s="74"/>
      <c r="C31" s="74"/>
      <c r="D31" s="74"/>
      <c r="E31" s="74"/>
      <c r="F31" s="74"/>
    </row>
    <row r="32" spans="1:6" x14ac:dyDescent="0.25">
      <c r="A32" s="118" t="s">
        <v>519</v>
      </c>
      <c r="B32" s="74"/>
      <c r="C32" s="74"/>
      <c r="D32" s="74"/>
      <c r="E32" s="74"/>
      <c r="F32" s="74"/>
    </row>
    <row r="33" spans="1:6" x14ac:dyDescent="0.25">
      <c r="A33" s="118" t="s">
        <v>531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532</v>
      </c>
      <c r="B35" s="47"/>
      <c r="C35" s="47"/>
      <c r="D35" s="47"/>
      <c r="E35" s="47"/>
      <c r="F35" s="47"/>
    </row>
    <row r="36" spans="1:6" x14ac:dyDescent="0.25">
      <c r="A36" s="118" t="s">
        <v>533</v>
      </c>
      <c r="B36" s="47"/>
      <c r="C36" s="47"/>
      <c r="D36" s="47"/>
      <c r="E36" s="47"/>
      <c r="F36" s="47"/>
    </row>
    <row r="37" spans="1:6" x14ac:dyDescent="0.25">
      <c r="A37" s="118" t="s">
        <v>534</v>
      </c>
      <c r="B37" s="47"/>
      <c r="C37" s="47"/>
      <c r="D37" s="47"/>
      <c r="E37" s="47"/>
      <c r="F37" s="47"/>
    </row>
    <row r="38" spans="1:6" x14ac:dyDescent="0.25">
      <c r="A38" s="118" t="s">
        <v>535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536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537</v>
      </c>
      <c r="B42" s="47"/>
      <c r="C42" s="47"/>
      <c r="D42" s="47"/>
      <c r="E42" s="47"/>
      <c r="F42" s="47"/>
    </row>
    <row r="43" spans="1:6" x14ac:dyDescent="0.25">
      <c r="A43" s="118" t="s">
        <v>538</v>
      </c>
      <c r="B43" s="74"/>
      <c r="C43" s="74"/>
      <c r="D43" s="74"/>
      <c r="E43" s="74"/>
      <c r="F43" s="74"/>
    </row>
    <row r="44" spans="1:6" x14ac:dyDescent="0.25">
      <c r="A44" s="118" t="s">
        <v>539</v>
      </c>
      <c r="B44" s="74"/>
      <c r="C44" s="74"/>
      <c r="D44" s="74"/>
      <c r="E44" s="74"/>
      <c r="F44" s="74"/>
    </row>
    <row r="45" spans="1:6" x14ac:dyDescent="0.25">
      <c r="A45" s="118" t="s">
        <v>540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541</v>
      </c>
      <c r="B47" s="47"/>
      <c r="C47" s="47"/>
      <c r="D47" s="47"/>
      <c r="E47" s="47"/>
      <c r="F47" s="47"/>
    </row>
    <row r="48" spans="1:6" x14ac:dyDescent="0.25">
      <c r="A48" s="118" t="s">
        <v>539</v>
      </c>
      <c r="B48" s="74"/>
      <c r="C48" s="74"/>
      <c r="D48" s="74"/>
      <c r="E48" s="74"/>
      <c r="F48" s="74"/>
    </row>
    <row r="49" spans="1:6" x14ac:dyDescent="0.25">
      <c r="A49" s="118" t="s">
        <v>540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542</v>
      </c>
      <c r="B51" s="47"/>
      <c r="C51" s="47"/>
      <c r="D51" s="47"/>
      <c r="E51" s="47"/>
      <c r="F51" s="47"/>
    </row>
    <row r="52" spans="1:6" x14ac:dyDescent="0.25">
      <c r="A52" s="118" t="s">
        <v>539</v>
      </c>
      <c r="B52" s="74"/>
      <c r="C52" s="74"/>
      <c r="D52" s="74"/>
      <c r="E52" s="74"/>
      <c r="F52" s="74"/>
    </row>
    <row r="53" spans="1:6" x14ac:dyDescent="0.25">
      <c r="A53" s="118" t="s">
        <v>540</v>
      </c>
      <c r="B53" s="74"/>
      <c r="C53" s="74"/>
      <c r="D53" s="74"/>
      <c r="E53" s="74"/>
      <c r="F53" s="74"/>
    </row>
    <row r="54" spans="1:6" x14ac:dyDescent="0.25">
      <c r="A54" s="118" t="s">
        <v>543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544</v>
      </c>
      <c r="B56" s="47"/>
      <c r="C56" s="47"/>
      <c r="D56" s="47"/>
      <c r="E56" s="47"/>
      <c r="F56" s="47"/>
    </row>
    <row r="57" spans="1:6" x14ac:dyDescent="0.25">
      <c r="A57" s="118" t="s">
        <v>539</v>
      </c>
      <c r="B57" s="74"/>
      <c r="C57" s="74"/>
      <c r="D57" s="74"/>
      <c r="E57" s="74"/>
      <c r="F57" s="74"/>
    </row>
    <row r="58" spans="1:6" x14ac:dyDescent="0.25">
      <c r="A58" s="118" t="s">
        <v>540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545</v>
      </c>
      <c r="B60" s="47"/>
      <c r="C60" s="47"/>
      <c r="D60" s="47"/>
      <c r="E60" s="47"/>
      <c r="F60" s="47"/>
    </row>
    <row r="61" spans="1:6" x14ac:dyDescent="0.25">
      <c r="A61" s="118" t="s">
        <v>546</v>
      </c>
      <c r="B61" s="105"/>
      <c r="C61" s="105"/>
      <c r="D61" s="105"/>
      <c r="E61" s="105"/>
      <c r="F61" s="105"/>
    </row>
    <row r="62" spans="1:6" x14ac:dyDescent="0.25">
      <c r="A62" s="118" t="s">
        <v>547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548</v>
      </c>
      <c r="B64" s="105"/>
      <c r="C64" s="105"/>
      <c r="D64" s="105"/>
      <c r="E64" s="105"/>
      <c r="F64" s="105"/>
    </row>
    <row r="65" spans="1:6" x14ac:dyDescent="0.25">
      <c r="A65" s="118" t="s">
        <v>549</v>
      </c>
      <c r="B65" s="105"/>
      <c r="C65" s="105"/>
      <c r="D65" s="105"/>
      <c r="E65" s="105"/>
      <c r="F65" s="105"/>
    </row>
    <row r="66" spans="1:6" x14ac:dyDescent="0.25">
      <c r="A66" s="118" t="s">
        <v>550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9" t="s">
        <v>123</v>
      </c>
      <c r="B1" s="140"/>
      <c r="C1" s="140"/>
      <c r="D1" s="140"/>
      <c r="E1" s="140"/>
      <c r="F1" s="140"/>
      <c r="G1" s="140"/>
      <c r="H1" s="141"/>
    </row>
    <row r="2" spans="1:8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49"/>
      <c r="H2" s="150"/>
    </row>
    <row r="3" spans="1:8" ht="15" customHeight="1" x14ac:dyDescent="0.25">
      <c r="A3" s="142" t="s">
        <v>124</v>
      </c>
      <c r="B3" s="143"/>
      <c r="C3" s="143"/>
      <c r="D3" s="143"/>
      <c r="E3" s="143"/>
      <c r="F3" s="143"/>
      <c r="G3" s="143"/>
      <c r="H3" s="144"/>
    </row>
    <row r="4" spans="1:8" ht="15" customHeight="1" x14ac:dyDescent="0.25">
      <c r="A4" s="152" t="s">
        <v>555</v>
      </c>
      <c r="B4" s="153"/>
      <c r="C4" s="153"/>
      <c r="D4" s="153"/>
      <c r="E4" s="153"/>
      <c r="F4" s="153"/>
      <c r="G4" s="153"/>
      <c r="H4" s="154"/>
    </row>
    <row r="5" spans="1:8" x14ac:dyDescent="0.25">
      <c r="A5" s="145" t="s">
        <v>2</v>
      </c>
      <c r="B5" s="146"/>
      <c r="C5" s="146"/>
      <c r="D5" s="146"/>
      <c r="E5" s="146"/>
      <c r="F5" s="146"/>
      <c r="G5" s="146"/>
      <c r="H5" s="147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141</v>
      </c>
      <c r="B18" s="4">
        <v>77100</v>
      </c>
      <c r="C18" s="91"/>
      <c r="D18" s="91"/>
      <c r="E18" s="91"/>
      <c r="F18" s="4">
        <v>33302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142</v>
      </c>
      <c r="B20" s="4">
        <v>77100</v>
      </c>
      <c r="C20" s="4">
        <v>0</v>
      </c>
      <c r="D20" s="4">
        <v>0</v>
      </c>
      <c r="E20" s="4">
        <v>0</v>
      </c>
      <c r="F20" s="4">
        <v>33302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51" t="s">
        <v>152</v>
      </c>
      <c r="B33" s="151"/>
      <c r="C33" s="151"/>
      <c r="D33" s="151"/>
      <c r="E33" s="151"/>
      <c r="F33" s="151"/>
      <c r="G33" s="151"/>
      <c r="H33" s="151"/>
    </row>
    <row r="34" spans="1:8" ht="14.45" customHeight="1" x14ac:dyDescent="0.25">
      <c r="A34" s="151"/>
      <c r="B34" s="151"/>
      <c r="C34" s="151"/>
      <c r="D34" s="151"/>
      <c r="E34" s="151"/>
      <c r="F34" s="151"/>
      <c r="G34" s="151"/>
      <c r="H34" s="151"/>
    </row>
    <row r="35" spans="1:8" ht="14.45" customHeight="1" x14ac:dyDescent="0.25">
      <c r="A35" s="151"/>
      <c r="B35" s="151"/>
      <c r="C35" s="151"/>
      <c r="D35" s="151"/>
      <c r="E35" s="151"/>
      <c r="F35" s="151"/>
      <c r="G35" s="151"/>
      <c r="H35" s="151"/>
    </row>
    <row r="36" spans="1:8" ht="14.45" customHeight="1" x14ac:dyDescent="0.25">
      <c r="A36" s="151"/>
      <c r="B36" s="151"/>
      <c r="C36" s="151"/>
      <c r="D36" s="151"/>
      <c r="E36" s="151"/>
      <c r="F36" s="151"/>
      <c r="G36" s="151"/>
      <c r="H36" s="151"/>
    </row>
    <row r="37" spans="1:8" ht="14.45" customHeight="1" x14ac:dyDescent="0.25">
      <c r="A37" s="151"/>
      <c r="B37" s="151"/>
      <c r="C37" s="151"/>
      <c r="D37" s="151"/>
      <c r="E37" s="151"/>
      <c r="F37" s="151"/>
      <c r="G37" s="151"/>
      <c r="H37" s="151"/>
    </row>
    <row r="38" spans="1:8" x14ac:dyDescent="0.25">
      <c r="A38" s="54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5:H5"/>
    <mergeCell ref="A4:H4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14.45" customHeight="1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42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x14ac:dyDescent="0.25">
      <c r="A4" s="142" t="str">
        <f>'Formato 2'!A4</f>
        <v>Del 01 de enero al 31 de marzo de 2026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11" x14ac:dyDescent="0.25">
      <c r="A5" s="145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7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activeCell="B63" sqref="B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9" t="s">
        <v>187</v>
      </c>
      <c r="B1" s="140"/>
      <c r="C1" s="140"/>
      <c r="D1" s="141"/>
    </row>
    <row r="2" spans="1:4" x14ac:dyDescent="0.25">
      <c r="A2" s="148" t="str">
        <f>'Formato 1'!A2</f>
        <v xml:space="preserve"> Casa de la Cultura de Uriangato</v>
      </c>
      <c r="B2" s="149"/>
      <c r="C2" s="149"/>
      <c r="D2" s="150"/>
    </row>
    <row r="3" spans="1:4" x14ac:dyDescent="0.25">
      <c r="A3" s="142" t="s">
        <v>188</v>
      </c>
      <c r="B3" s="143"/>
      <c r="C3" s="143"/>
      <c r="D3" s="144"/>
    </row>
    <row r="4" spans="1:4" x14ac:dyDescent="0.25">
      <c r="A4" s="142" t="str">
        <f>'Formato 3'!A4</f>
        <v>Del 01 de enero al 31 de marzo de 2026</v>
      </c>
      <c r="B4" s="143"/>
      <c r="C4" s="143"/>
      <c r="D4" s="144"/>
    </row>
    <row r="5" spans="1:4" x14ac:dyDescent="0.25">
      <c r="A5" s="145" t="s">
        <v>2</v>
      </c>
      <c r="B5" s="146"/>
      <c r="C5" s="146"/>
      <c r="D5" s="147"/>
    </row>
    <row r="6" spans="1:4" ht="15" customHeight="1" x14ac:dyDescent="0.25"/>
    <row r="7" spans="1:4" ht="30" x14ac:dyDescent="0.2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">
        <v>4882228</v>
      </c>
      <c r="C8" s="13">
        <v>1233017</v>
      </c>
      <c r="D8" s="13">
        <v>1233017</v>
      </c>
    </row>
    <row r="9" spans="1:4" x14ac:dyDescent="0.25">
      <c r="A9" s="51" t="s">
        <v>193</v>
      </c>
      <c r="B9" s="77">
        <v>4882228</v>
      </c>
      <c r="C9" s="77">
        <v>1233017</v>
      </c>
      <c r="D9" s="77">
        <v>1233017</v>
      </c>
    </row>
    <row r="10" spans="1:4" x14ac:dyDescent="0.25">
      <c r="A10" s="51" t="s">
        <v>194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195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196</v>
      </c>
      <c r="B13" s="13">
        <v>4882228</v>
      </c>
      <c r="C13" s="13">
        <v>1331715</v>
      </c>
      <c r="D13" s="13">
        <v>1327647</v>
      </c>
    </row>
    <row r="14" spans="1:4" x14ac:dyDescent="0.25">
      <c r="A14" s="51" t="s">
        <v>197</v>
      </c>
      <c r="B14" s="77">
        <v>4882228</v>
      </c>
      <c r="C14" s="77">
        <v>1331715</v>
      </c>
      <c r="D14" s="77">
        <v>1327647</v>
      </c>
    </row>
    <row r="15" spans="1:4" x14ac:dyDescent="0.25">
      <c r="A15" s="51" t="s">
        <v>198</v>
      </c>
      <c r="B15" s="77">
        <v>0</v>
      </c>
      <c r="C15" s="77">
        <v>0</v>
      </c>
      <c r="D15" s="77">
        <v>0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199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200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201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202</v>
      </c>
      <c r="B21" s="13">
        <v>0</v>
      </c>
      <c r="C21" s="13">
        <v>-98698</v>
      </c>
      <c r="D21" s="13">
        <v>-94630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203</v>
      </c>
      <c r="B23" s="13">
        <v>0</v>
      </c>
      <c r="C23" s="13">
        <v>-98698</v>
      </c>
      <c r="D23" s="13">
        <v>-94630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204</v>
      </c>
      <c r="B25" s="13">
        <v>0</v>
      </c>
      <c r="C25" s="13">
        <v>-98698</v>
      </c>
      <c r="D25" s="13">
        <v>-94630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v>0</v>
      </c>
      <c r="C29" s="4">
        <v>0</v>
      </c>
      <c r="D29" s="4">
        <v>0</v>
      </c>
    </row>
    <row r="30" spans="1:4" x14ac:dyDescent="0.25">
      <c r="A30" s="51" t="s">
        <v>208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209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210</v>
      </c>
      <c r="B33" s="4">
        <v>0</v>
      </c>
      <c r="C33" s="4">
        <v>-98698</v>
      </c>
      <c r="D33" s="4">
        <v>-94630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v>0</v>
      </c>
      <c r="C37" s="4">
        <v>0</v>
      </c>
      <c r="D37" s="4">
        <v>0</v>
      </c>
    </row>
    <row r="38" spans="1:4" x14ac:dyDescent="0.25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214</v>
      </c>
      <c r="B40" s="4">
        <v>0</v>
      </c>
      <c r="C40" s="4">
        <v>0</v>
      </c>
      <c r="D40" s="4">
        <v>0</v>
      </c>
    </row>
    <row r="41" spans="1:4" x14ac:dyDescent="0.25">
      <c r="A41" s="51" t="s">
        <v>215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217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78" t="s">
        <v>218</v>
      </c>
      <c r="B48" s="79">
        <v>4882228</v>
      </c>
      <c r="C48" s="79">
        <v>1233017</v>
      </c>
      <c r="D48" s="79">
        <v>1233017</v>
      </c>
    </row>
    <row r="49" spans="1:4" x14ac:dyDescent="0.25">
      <c r="A49" s="20" t="s">
        <v>219</v>
      </c>
      <c r="B49" s="4">
        <v>0</v>
      </c>
      <c r="C49" s="4">
        <v>0</v>
      </c>
      <c r="D49" s="4">
        <v>0</v>
      </c>
    </row>
    <row r="50" spans="1:4" x14ac:dyDescent="0.25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215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197</v>
      </c>
      <c r="B53" s="41">
        <v>4882228</v>
      </c>
      <c r="C53" s="41">
        <v>1331715</v>
      </c>
      <c r="D53" s="41">
        <v>1327647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200</v>
      </c>
      <c r="B55" s="21"/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220</v>
      </c>
      <c r="B57" s="4">
        <v>0</v>
      </c>
      <c r="C57" s="4">
        <v>-98698</v>
      </c>
      <c r="D57" s="4">
        <v>-94630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221</v>
      </c>
      <c r="B59" s="4">
        <v>0</v>
      </c>
      <c r="C59" s="4">
        <v>-98698</v>
      </c>
      <c r="D59" s="4">
        <v>-94630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78" t="s">
        <v>194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223</v>
      </c>
      <c r="B68" s="77">
        <v>0</v>
      </c>
      <c r="C68" s="77">
        <v>0</v>
      </c>
      <c r="D68" s="77">
        <v>0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201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224</v>
      </c>
      <c r="B72" s="13">
        <v>0</v>
      </c>
      <c r="C72" s="13">
        <v>0</v>
      </c>
      <c r="D72" s="13">
        <v>0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225</v>
      </c>
      <c r="B74" s="13">
        <v>0</v>
      </c>
      <c r="C74" s="13">
        <v>0</v>
      </c>
      <c r="D74" s="13">
        <v>0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75" zoomScaleNormal="75" workbookViewId="0">
      <selection activeCell="B34" sqref="B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9" t="s">
        <v>226</v>
      </c>
      <c r="B1" s="140"/>
      <c r="C1" s="140"/>
      <c r="D1" s="140"/>
      <c r="E1" s="140"/>
      <c r="F1" s="140"/>
      <c r="G1" s="141"/>
    </row>
    <row r="2" spans="1:7" x14ac:dyDescent="0.25">
      <c r="A2" s="93" t="str">
        <f>'Formato 1'!A2</f>
        <v xml:space="preserve"> Casa de la Cultura de Uriangato</v>
      </c>
      <c r="B2" s="94"/>
      <c r="C2" s="94"/>
      <c r="D2" s="94"/>
      <c r="E2" s="94"/>
      <c r="F2" s="94"/>
      <c r="G2" s="95"/>
    </row>
    <row r="3" spans="1:7" x14ac:dyDescent="0.25">
      <c r="A3" s="96" t="s">
        <v>227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01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55" t="s">
        <v>5</v>
      </c>
      <c r="B6" s="157" t="s">
        <v>228</v>
      </c>
      <c r="C6" s="157"/>
      <c r="D6" s="157"/>
      <c r="E6" s="157"/>
      <c r="F6" s="157"/>
      <c r="G6" s="157" t="s">
        <v>229</v>
      </c>
    </row>
    <row r="7" spans="1:7" ht="30" x14ac:dyDescent="0.25">
      <c r="A7" s="156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57"/>
    </row>
    <row r="8" spans="1:7" x14ac:dyDescent="0.25">
      <c r="A8" s="25" t="s">
        <v>234</v>
      </c>
      <c r="B8" s="74"/>
      <c r="C8" s="74"/>
      <c r="D8" s="74"/>
      <c r="E8" s="74"/>
      <c r="F8" s="74"/>
      <c r="G8" s="74"/>
    </row>
    <row r="9" spans="1:7" x14ac:dyDescent="0.25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241</v>
      </c>
      <c r="B15" s="41">
        <v>210000</v>
      </c>
      <c r="C15" s="41">
        <v>0</v>
      </c>
      <c r="D15" s="41">
        <v>210000</v>
      </c>
      <c r="E15" s="41">
        <v>33017</v>
      </c>
      <c r="F15" s="41">
        <v>33017</v>
      </c>
      <c r="G15" s="41">
        <v>-176983</v>
      </c>
    </row>
    <row r="16" spans="1:7" x14ac:dyDescent="0.25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260</v>
      </c>
      <c r="B34" s="41">
        <v>4672228</v>
      </c>
      <c r="C34" s="41">
        <v>0</v>
      </c>
      <c r="D34" s="41">
        <v>4672228</v>
      </c>
      <c r="E34" s="41">
        <v>1200000</v>
      </c>
      <c r="F34" s="41">
        <v>1200000</v>
      </c>
      <c r="G34" s="41">
        <v>-3472228</v>
      </c>
    </row>
    <row r="35" spans="1:7" ht="14.45" customHeight="1" x14ac:dyDescent="0.25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266</v>
      </c>
      <c r="B41" s="4">
        <v>4882228</v>
      </c>
      <c r="C41" s="4">
        <v>0</v>
      </c>
      <c r="D41" s="4">
        <v>4882228</v>
      </c>
      <c r="E41" s="4">
        <v>1233017</v>
      </c>
      <c r="F41" s="4">
        <v>1233017</v>
      </c>
      <c r="G41" s="4">
        <v>-3649211</v>
      </c>
    </row>
    <row r="42" spans="1:7" x14ac:dyDescent="0.25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268</v>
      </c>
      <c r="B44" s="43"/>
      <c r="C44" s="43"/>
      <c r="D44" s="43"/>
      <c r="E44" s="43"/>
      <c r="F44" s="43"/>
      <c r="G44" s="43"/>
    </row>
    <row r="45" spans="1:7" x14ac:dyDescent="0.25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291</v>
      </c>
      <c r="B70" s="4">
        <v>4882228</v>
      </c>
      <c r="C70" s="4">
        <v>0</v>
      </c>
      <c r="D70" s="4">
        <v>4882228</v>
      </c>
      <c r="E70" s="4">
        <v>1233017</v>
      </c>
      <c r="F70" s="4">
        <v>1233017</v>
      </c>
      <c r="G70" s="4">
        <v>-3649211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292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H160"/>
  <sheetViews>
    <sheetView showGridLines="0" tabSelected="1" topLeftCell="A123" zoomScale="75" zoomScaleNormal="75" workbookViewId="0">
      <selection activeCell="B159" sqref="B15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60" t="s">
        <v>296</v>
      </c>
      <c r="B1" s="140"/>
      <c r="C1" s="140"/>
      <c r="D1" s="140"/>
      <c r="E1" s="140"/>
      <c r="F1" s="140"/>
      <c r="G1" s="141"/>
    </row>
    <row r="2" spans="1:7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7" x14ac:dyDescent="0.25">
      <c r="A3" s="142" t="s">
        <v>297</v>
      </c>
      <c r="B3" s="143"/>
      <c r="C3" s="143"/>
      <c r="D3" s="143"/>
      <c r="E3" s="143"/>
      <c r="F3" s="143"/>
      <c r="G3" s="144"/>
    </row>
    <row r="4" spans="1:7" x14ac:dyDescent="0.25">
      <c r="A4" s="142" t="s">
        <v>298</v>
      </c>
      <c r="B4" s="143"/>
      <c r="C4" s="143"/>
      <c r="D4" s="143"/>
      <c r="E4" s="143"/>
      <c r="F4" s="143"/>
      <c r="G4" s="144"/>
    </row>
    <row r="5" spans="1:7" x14ac:dyDescent="0.25">
      <c r="A5" s="142" t="str">
        <f>'Formato 3'!A4</f>
        <v>Del 01 de enero al 31 de marzo de 2026</v>
      </c>
      <c r="B5" s="143"/>
      <c r="C5" s="143"/>
      <c r="D5" s="143"/>
      <c r="E5" s="143"/>
      <c r="F5" s="143"/>
      <c r="G5" s="144"/>
    </row>
    <row r="6" spans="1:7" x14ac:dyDescent="0.25">
      <c r="A6" s="145" t="s">
        <v>2</v>
      </c>
      <c r="B6" s="146"/>
      <c r="C6" s="146"/>
      <c r="D6" s="146"/>
      <c r="E6" s="146"/>
      <c r="F6" s="146"/>
      <c r="G6" s="147"/>
    </row>
    <row r="7" spans="1:7" x14ac:dyDescent="0.25">
      <c r="A7" s="158" t="s">
        <v>5</v>
      </c>
      <c r="B7" s="158" t="s">
        <v>299</v>
      </c>
      <c r="C7" s="158"/>
      <c r="D7" s="158"/>
      <c r="E7" s="158"/>
      <c r="F7" s="158"/>
      <c r="G7" s="159" t="s">
        <v>300</v>
      </c>
    </row>
    <row r="8" spans="1:7" ht="30" x14ac:dyDescent="0.25">
      <c r="A8" s="158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58"/>
    </row>
    <row r="9" spans="1:7" x14ac:dyDescent="0.25">
      <c r="A9" s="26" t="s">
        <v>304</v>
      </c>
      <c r="B9" s="66">
        <f>+B10+B18+B28+B38</f>
        <v>4882229</v>
      </c>
      <c r="C9" s="66">
        <f t="shared" ref="C9:G9" si="0">+C10+C18+C28+C38</f>
        <v>0</v>
      </c>
      <c r="D9" s="66">
        <f t="shared" si="0"/>
        <v>4882229</v>
      </c>
      <c r="E9" s="66">
        <f t="shared" si="0"/>
        <v>1331712</v>
      </c>
      <c r="F9" s="66">
        <f t="shared" si="0"/>
        <v>1327645</v>
      </c>
      <c r="G9" s="66">
        <f t="shared" si="0"/>
        <v>3550516</v>
      </c>
    </row>
    <row r="10" spans="1:7" x14ac:dyDescent="0.25">
      <c r="A10" s="67" t="s">
        <v>305</v>
      </c>
      <c r="B10" s="66">
        <f>SUM(B11:B17)</f>
        <v>3267261</v>
      </c>
      <c r="C10" s="66">
        <f t="shared" ref="C10:G10" si="1">SUM(C11:C17)</f>
        <v>0</v>
      </c>
      <c r="D10" s="66">
        <f t="shared" si="1"/>
        <v>3267261</v>
      </c>
      <c r="E10" s="66">
        <f t="shared" si="1"/>
        <v>763479</v>
      </c>
      <c r="F10" s="66">
        <f t="shared" si="1"/>
        <v>763479</v>
      </c>
      <c r="G10" s="66">
        <f t="shared" si="1"/>
        <v>2503781</v>
      </c>
    </row>
    <row r="11" spans="1:7" x14ac:dyDescent="0.25">
      <c r="A11" s="68" t="s">
        <v>306</v>
      </c>
      <c r="B11" s="58">
        <v>2678684</v>
      </c>
      <c r="C11" s="58">
        <v>0</v>
      </c>
      <c r="D11" s="58">
        <v>2678684</v>
      </c>
      <c r="E11" s="58">
        <v>696832</v>
      </c>
      <c r="F11" s="58">
        <v>696832</v>
      </c>
      <c r="G11" s="58">
        <v>1981851</v>
      </c>
    </row>
    <row r="12" spans="1:7" x14ac:dyDescent="0.25">
      <c r="A12" s="68" t="s">
        <v>307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8" t="s">
        <v>308</v>
      </c>
      <c r="B13" s="58">
        <v>374282</v>
      </c>
      <c r="C13" s="58">
        <v>0</v>
      </c>
      <c r="D13" s="58">
        <v>374282</v>
      </c>
      <c r="E13" s="58">
        <v>12452</v>
      </c>
      <c r="F13" s="58">
        <v>12452</v>
      </c>
      <c r="G13" s="58">
        <v>361830</v>
      </c>
    </row>
    <row r="14" spans="1:7" x14ac:dyDescent="0.25">
      <c r="A14" s="68" t="s">
        <v>309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8" t="s">
        <v>310</v>
      </c>
      <c r="B15" s="58">
        <v>214295</v>
      </c>
      <c r="C15" s="58">
        <v>0</v>
      </c>
      <c r="D15" s="58">
        <v>214295</v>
      </c>
      <c r="E15" s="58">
        <v>54195</v>
      </c>
      <c r="F15" s="58">
        <v>54195</v>
      </c>
      <c r="G15" s="58">
        <v>160100</v>
      </c>
    </row>
    <row r="16" spans="1:7" x14ac:dyDescent="0.25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8" x14ac:dyDescent="0.25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8" x14ac:dyDescent="0.25">
      <c r="A18" s="67" t="s">
        <v>313</v>
      </c>
      <c r="B18" s="66">
        <f>SUM(B19:B27)</f>
        <v>539000</v>
      </c>
      <c r="C18" s="66">
        <f t="shared" ref="C18:H18" si="2">SUM(C19:C27)</f>
        <v>0</v>
      </c>
      <c r="D18" s="66">
        <f t="shared" si="2"/>
        <v>539000</v>
      </c>
      <c r="E18" s="66">
        <f t="shared" si="2"/>
        <v>102850</v>
      </c>
      <c r="F18" s="66">
        <f t="shared" si="2"/>
        <v>102741</v>
      </c>
      <c r="G18" s="66">
        <f t="shared" si="2"/>
        <v>436150</v>
      </c>
      <c r="H18" s="66">
        <f t="shared" si="2"/>
        <v>0</v>
      </c>
    </row>
    <row r="19" spans="1:8" x14ac:dyDescent="0.25">
      <c r="A19" s="68" t="s">
        <v>314</v>
      </c>
      <c r="B19" s="58">
        <v>172000</v>
      </c>
      <c r="C19" s="58">
        <v>0</v>
      </c>
      <c r="D19" s="58">
        <v>172000</v>
      </c>
      <c r="E19" s="58">
        <v>17684</v>
      </c>
      <c r="F19" s="58">
        <v>17684</v>
      </c>
      <c r="G19" s="58">
        <v>154316</v>
      </c>
    </row>
    <row r="20" spans="1:8" x14ac:dyDescent="0.25">
      <c r="A20" s="68" t="s">
        <v>315</v>
      </c>
      <c r="B20" s="58">
        <v>125000</v>
      </c>
      <c r="C20" s="58">
        <v>0</v>
      </c>
      <c r="D20" s="58">
        <v>125000</v>
      </c>
      <c r="E20" s="58">
        <v>36184</v>
      </c>
      <c r="F20" s="58">
        <v>36184</v>
      </c>
      <c r="G20" s="58">
        <v>88816</v>
      </c>
    </row>
    <row r="21" spans="1:8" x14ac:dyDescent="0.25">
      <c r="A21" s="68" t="s">
        <v>316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8" x14ac:dyDescent="0.25">
      <c r="A22" s="68" t="s">
        <v>317</v>
      </c>
      <c r="B22" s="58">
        <v>50000</v>
      </c>
      <c r="C22" s="58">
        <v>0</v>
      </c>
      <c r="D22" s="58">
        <v>50000</v>
      </c>
      <c r="E22" s="58">
        <v>29411</v>
      </c>
      <c r="F22" s="58">
        <v>29411</v>
      </c>
      <c r="G22" s="58">
        <v>20589</v>
      </c>
    </row>
    <row r="23" spans="1:8" x14ac:dyDescent="0.25">
      <c r="A23" s="68" t="s">
        <v>318</v>
      </c>
      <c r="B23" s="58">
        <v>39000</v>
      </c>
      <c r="C23" s="58">
        <v>0</v>
      </c>
      <c r="D23" s="58">
        <v>39000</v>
      </c>
      <c r="E23" s="58">
        <v>953</v>
      </c>
      <c r="F23" s="58">
        <v>844</v>
      </c>
      <c r="G23" s="58">
        <v>38047</v>
      </c>
    </row>
    <row r="24" spans="1:8" x14ac:dyDescent="0.25">
      <c r="A24" s="68" t="s">
        <v>319</v>
      </c>
      <c r="B24" s="58">
        <v>96000</v>
      </c>
      <c r="C24" s="58">
        <v>0</v>
      </c>
      <c r="D24" s="58">
        <v>96000</v>
      </c>
      <c r="E24" s="58">
        <v>18108</v>
      </c>
      <c r="F24" s="58">
        <v>18108</v>
      </c>
      <c r="G24" s="58">
        <v>77892</v>
      </c>
    </row>
    <row r="25" spans="1:8" x14ac:dyDescent="0.25">
      <c r="A25" s="68" t="s">
        <v>320</v>
      </c>
      <c r="B25" s="58">
        <v>43000</v>
      </c>
      <c r="C25" s="58">
        <v>0</v>
      </c>
      <c r="D25" s="58">
        <v>43000</v>
      </c>
      <c r="E25" s="58">
        <v>0</v>
      </c>
      <c r="F25" s="58">
        <v>0</v>
      </c>
      <c r="G25" s="58">
        <v>43000</v>
      </c>
    </row>
    <row r="26" spans="1:8" x14ac:dyDescent="0.25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8" x14ac:dyDescent="0.25">
      <c r="A27" s="68" t="s">
        <v>322</v>
      </c>
      <c r="B27" s="58">
        <v>14000</v>
      </c>
      <c r="C27" s="58">
        <v>0</v>
      </c>
      <c r="D27" s="58">
        <v>14000</v>
      </c>
      <c r="E27" s="58">
        <v>510</v>
      </c>
      <c r="F27" s="58">
        <v>510</v>
      </c>
      <c r="G27" s="58">
        <v>13490</v>
      </c>
    </row>
    <row r="28" spans="1:8" x14ac:dyDescent="0.25">
      <c r="A28" s="67" t="s">
        <v>323</v>
      </c>
      <c r="B28" s="66">
        <f>SUM(B29:B37)</f>
        <v>1040968</v>
      </c>
      <c r="C28" s="66">
        <f t="shared" ref="C28:G28" si="3">SUM(C29:C37)</f>
        <v>0</v>
      </c>
      <c r="D28" s="66">
        <f t="shared" si="3"/>
        <v>1040968</v>
      </c>
      <c r="E28" s="66">
        <f t="shared" si="3"/>
        <v>465383</v>
      </c>
      <c r="F28" s="66">
        <f t="shared" si="3"/>
        <v>461425</v>
      </c>
      <c r="G28" s="66">
        <f t="shared" si="3"/>
        <v>575585</v>
      </c>
    </row>
    <row r="29" spans="1:8" x14ac:dyDescent="0.25">
      <c r="A29" s="68" t="s">
        <v>324</v>
      </c>
      <c r="B29" s="58">
        <v>83000</v>
      </c>
      <c r="C29" s="58">
        <v>0</v>
      </c>
      <c r="D29" s="58">
        <v>83000</v>
      </c>
      <c r="E29" s="58">
        <v>21134</v>
      </c>
      <c r="F29" s="58">
        <v>21134</v>
      </c>
      <c r="G29" s="58">
        <v>61866</v>
      </c>
    </row>
    <row r="30" spans="1:8" x14ac:dyDescent="0.25">
      <c r="A30" s="68" t="s">
        <v>325</v>
      </c>
      <c r="B30" s="58">
        <v>107000</v>
      </c>
      <c r="C30" s="58">
        <v>0</v>
      </c>
      <c r="D30" s="58">
        <v>107000</v>
      </c>
      <c r="E30" s="58">
        <v>57466</v>
      </c>
      <c r="F30" s="58">
        <v>57466</v>
      </c>
      <c r="G30" s="58">
        <v>49534</v>
      </c>
    </row>
    <row r="31" spans="1:8" x14ac:dyDescent="0.25">
      <c r="A31" s="68" t="s">
        <v>326</v>
      </c>
      <c r="B31" s="58">
        <v>392950</v>
      </c>
      <c r="C31" s="58">
        <v>0</v>
      </c>
      <c r="D31" s="58">
        <v>392950</v>
      </c>
      <c r="E31" s="58">
        <v>221190</v>
      </c>
      <c r="F31" s="58">
        <v>218175</v>
      </c>
      <c r="G31" s="58">
        <v>171760</v>
      </c>
    </row>
    <row r="32" spans="1:8" x14ac:dyDescent="0.25">
      <c r="A32" s="68" t="s">
        <v>327</v>
      </c>
      <c r="B32" s="58">
        <v>45000</v>
      </c>
      <c r="C32" s="58">
        <v>0</v>
      </c>
      <c r="D32" s="58">
        <v>45000</v>
      </c>
      <c r="E32" s="58">
        <v>3827</v>
      </c>
      <c r="F32" s="58">
        <v>3827</v>
      </c>
      <c r="G32" s="58">
        <v>41173</v>
      </c>
    </row>
    <row r="33" spans="1:7" ht="14.45" customHeight="1" x14ac:dyDescent="0.25">
      <c r="A33" s="68" t="s">
        <v>328</v>
      </c>
      <c r="B33" s="58">
        <v>50000</v>
      </c>
      <c r="C33" s="58">
        <v>0</v>
      </c>
      <c r="D33" s="58">
        <v>50000</v>
      </c>
      <c r="E33" s="58">
        <v>2452</v>
      </c>
      <c r="F33" s="58">
        <v>2452</v>
      </c>
      <c r="G33" s="58">
        <v>47548</v>
      </c>
    </row>
    <row r="34" spans="1:7" ht="14.45" customHeight="1" x14ac:dyDescent="0.25">
      <c r="A34" s="68" t="s">
        <v>329</v>
      </c>
      <c r="B34" s="58">
        <v>81000</v>
      </c>
      <c r="C34" s="58">
        <v>-30240</v>
      </c>
      <c r="D34" s="58">
        <v>50760</v>
      </c>
      <c r="E34" s="58">
        <v>19912</v>
      </c>
      <c r="F34" s="58">
        <v>19912</v>
      </c>
      <c r="G34" s="58">
        <v>30848</v>
      </c>
    </row>
    <row r="35" spans="1:7" ht="14.45" customHeight="1" x14ac:dyDescent="0.25">
      <c r="A35" s="68" t="s">
        <v>330</v>
      </c>
      <c r="B35" s="58">
        <v>50000</v>
      </c>
      <c r="C35" s="58">
        <v>30240</v>
      </c>
      <c r="D35" s="58">
        <v>80240</v>
      </c>
      <c r="E35" s="58">
        <v>47488</v>
      </c>
      <c r="F35" s="58">
        <v>47488</v>
      </c>
      <c r="G35" s="58">
        <v>32752</v>
      </c>
    </row>
    <row r="36" spans="1:7" ht="14.45" customHeight="1" x14ac:dyDescent="0.25">
      <c r="A36" s="68" t="s">
        <v>331</v>
      </c>
      <c r="B36" s="58">
        <v>133018</v>
      </c>
      <c r="C36" s="58">
        <v>0</v>
      </c>
      <c r="D36" s="58">
        <v>133018</v>
      </c>
      <c r="E36" s="58">
        <v>71364</v>
      </c>
      <c r="F36" s="58">
        <v>70421</v>
      </c>
      <c r="G36" s="58">
        <v>61654</v>
      </c>
    </row>
    <row r="37" spans="1:7" ht="14.45" customHeight="1" x14ac:dyDescent="0.25">
      <c r="A37" s="68" t="s">
        <v>332</v>
      </c>
      <c r="B37" s="58">
        <v>99000</v>
      </c>
      <c r="C37" s="58">
        <v>0</v>
      </c>
      <c r="D37" s="58">
        <v>99000</v>
      </c>
      <c r="E37" s="58">
        <v>20550</v>
      </c>
      <c r="F37" s="58">
        <v>20550</v>
      </c>
      <c r="G37" s="58">
        <v>78450</v>
      </c>
    </row>
    <row r="38" spans="1:7" x14ac:dyDescent="0.25">
      <c r="A38" s="67" t="s">
        <v>333</v>
      </c>
      <c r="B38" s="66">
        <v>35000</v>
      </c>
      <c r="C38" s="66">
        <v>0</v>
      </c>
      <c r="D38" s="66">
        <v>35000</v>
      </c>
      <c r="E38" s="66">
        <v>0</v>
      </c>
      <c r="F38" s="66">
        <v>0</v>
      </c>
      <c r="G38" s="66">
        <v>35000</v>
      </c>
    </row>
    <row r="39" spans="1:7" x14ac:dyDescent="0.25">
      <c r="A39" s="68" t="s">
        <v>334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337</v>
      </c>
      <c r="B42" s="58">
        <v>35000</v>
      </c>
      <c r="C42" s="58">
        <v>0</v>
      </c>
      <c r="D42" s="58">
        <v>35000</v>
      </c>
      <c r="E42" s="58">
        <v>0</v>
      </c>
      <c r="F42" s="58">
        <v>0</v>
      </c>
      <c r="G42" s="58">
        <v>35000</v>
      </c>
    </row>
    <row r="43" spans="1:7" x14ac:dyDescent="0.25">
      <c r="A43" s="68" t="s">
        <v>338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343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x14ac:dyDescent="0.25">
      <c r="A49" s="68" t="s">
        <v>344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25">
      <c r="A50" s="68" t="s">
        <v>345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349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352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353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25">
      <c r="A59" s="68" t="s">
        <v>354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357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25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365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366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370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378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x14ac:dyDescent="0.25">
      <c r="A85" s="67" t="s">
        <v>305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x14ac:dyDescent="0.25">
      <c r="A86" s="68" t="s">
        <v>306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 x14ac:dyDescent="0.25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308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x14ac:dyDescent="0.25">
      <c r="A89" s="68" t="s">
        <v>309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 x14ac:dyDescent="0.25">
      <c r="A90" s="68" t="s">
        <v>310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 x14ac:dyDescent="0.25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 x14ac:dyDescent="0.25">
      <c r="A93" s="67" t="s">
        <v>313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x14ac:dyDescent="0.25">
      <c r="A94" s="68" t="s">
        <v>314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 x14ac:dyDescent="0.25">
      <c r="A95" s="68" t="s">
        <v>315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 x14ac:dyDescent="0.25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25">
      <c r="A98" s="70" t="s">
        <v>318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25">
      <c r="A99" s="68" t="s">
        <v>319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25">
      <c r="A100" s="68" t="s">
        <v>320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25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25">
      <c r="A103" s="67" t="s">
        <v>323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x14ac:dyDescent="0.25">
      <c r="A104" s="68" t="s">
        <v>324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25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326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25">
      <c r="A107" s="68" t="s">
        <v>327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 x14ac:dyDescent="0.25">
      <c r="A108" s="68" t="s">
        <v>328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25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25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25">
      <c r="A111" s="68" t="s">
        <v>331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 x14ac:dyDescent="0.25">
      <c r="A112" s="68" t="s">
        <v>332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25">
      <c r="A113" s="67" t="s">
        <v>333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343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25">
      <c r="A124" s="68" t="s">
        <v>344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25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349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25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379</v>
      </c>
      <c r="B159" s="73">
        <f>+B9</f>
        <v>4882229</v>
      </c>
      <c r="C159" s="73">
        <f t="shared" ref="C159:G159" si="4">+C9</f>
        <v>0</v>
      </c>
      <c r="D159" s="73">
        <f t="shared" si="4"/>
        <v>4882229</v>
      </c>
      <c r="E159" s="73">
        <f t="shared" si="4"/>
        <v>1331712</v>
      </c>
      <c r="F159" s="73">
        <f t="shared" si="4"/>
        <v>1327645</v>
      </c>
      <c r="G159" s="73">
        <f t="shared" si="4"/>
        <v>3550516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A10" sqref="A10:A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60" t="s">
        <v>380</v>
      </c>
      <c r="B1" s="161"/>
      <c r="C1" s="161"/>
      <c r="D1" s="161"/>
      <c r="E1" s="161"/>
      <c r="F1" s="161"/>
      <c r="G1" s="162"/>
    </row>
    <row r="2" spans="1:7" ht="15" customHeight="1" x14ac:dyDescent="0.25">
      <c r="A2" s="148" t="str">
        <f>'Formato 1'!A2</f>
        <v xml:space="preserve"> Casa de la Cultura de Uriangato</v>
      </c>
      <c r="B2" s="149"/>
      <c r="C2" s="149"/>
      <c r="D2" s="149"/>
      <c r="E2" s="149"/>
      <c r="F2" s="149"/>
      <c r="G2" s="150"/>
    </row>
    <row r="3" spans="1:7" ht="15" customHeight="1" x14ac:dyDescent="0.25">
      <c r="A3" s="142" t="s">
        <v>297</v>
      </c>
      <c r="B3" s="143"/>
      <c r="C3" s="143"/>
      <c r="D3" s="143"/>
      <c r="E3" s="143"/>
      <c r="F3" s="143"/>
      <c r="G3" s="144"/>
    </row>
    <row r="4" spans="1:7" ht="15" customHeight="1" x14ac:dyDescent="0.25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 x14ac:dyDescent="0.25">
      <c r="A5" s="142" t="str">
        <f>'Formato 3'!A4</f>
        <v>Del 01 de enero al 31 de marzo de 2026</v>
      </c>
      <c r="B5" s="143"/>
      <c r="C5" s="143"/>
      <c r="D5" s="143"/>
      <c r="E5" s="143"/>
      <c r="F5" s="143"/>
      <c r="G5" s="144"/>
    </row>
    <row r="6" spans="1:7" x14ac:dyDescent="0.25">
      <c r="A6" s="145" t="s">
        <v>2</v>
      </c>
      <c r="B6" s="146"/>
      <c r="C6" s="146"/>
      <c r="D6" s="146"/>
      <c r="E6" s="146"/>
      <c r="F6" s="146"/>
      <c r="G6" s="147"/>
    </row>
    <row r="7" spans="1:7" ht="15" customHeight="1" x14ac:dyDescent="0.25">
      <c r="A7" s="155" t="s">
        <v>5</v>
      </c>
      <c r="B7" s="157" t="s">
        <v>299</v>
      </c>
      <c r="C7" s="157"/>
      <c r="D7" s="157"/>
      <c r="E7" s="157"/>
      <c r="F7" s="157"/>
      <c r="G7" s="159" t="s">
        <v>300</v>
      </c>
    </row>
    <row r="8" spans="1:7" ht="30" x14ac:dyDescent="0.25">
      <c r="A8" s="156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58"/>
    </row>
    <row r="9" spans="1:7" ht="15.75" customHeight="1" x14ac:dyDescent="0.25">
      <c r="A9" s="25" t="s">
        <v>382</v>
      </c>
      <c r="B9" s="29">
        <v>4882228</v>
      </c>
      <c r="C9" s="29">
        <v>0</v>
      </c>
      <c r="D9" s="29">
        <v>4882228</v>
      </c>
      <c r="E9" s="29">
        <v>1331715</v>
      </c>
      <c r="F9" s="29">
        <v>1327647</v>
      </c>
      <c r="G9" s="29">
        <v>3550514</v>
      </c>
    </row>
    <row r="10" spans="1:7" x14ac:dyDescent="0.25">
      <c r="A10" s="55" t="s">
        <v>556</v>
      </c>
      <c r="B10" s="58">
        <v>3883260</v>
      </c>
      <c r="C10" s="58">
        <v>0</v>
      </c>
      <c r="D10" s="58">
        <v>3883260</v>
      </c>
      <c r="E10" s="58">
        <v>889212</v>
      </c>
      <c r="F10" s="58">
        <v>889103</v>
      </c>
      <c r="G10" s="58">
        <v>2994048</v>
      </c>
    </row>
    <row r="11" spans="1:7" x14ac:dyDescent="0.25">
      <c r="A11" s="55" t="s">
        <v>557</v>
      </c>
      <c r="B11" s="58">
        <v>567018</v>
      </c>
      <c r="C11" s="58">
        <v>0</v>
      </c>
      <c r="D11" s="58">
        <v>567018</v>
      </c>
      <c r="E11" s="58">
        <v>296478</v>
      </c>
      <c r="F11" s="58">
        <v>292869</v>
      </c>
      <c r="G11" s="58">
        <v>270540</v>
      </c>
    </row>
    <row r="12" spans="1:7" x14ac:dyDescent="0.25">
      <c r="A12" s="55" t="s">
        <v>558</v>
      </c>
      <c r="B12" s="58">
        <v>301950</v>
      </c>
      <c r="C12" s="58">
        <v>0</v>
      </c>
      <c r="D12" s="58">
        <v>301950</v>
      </c>
      <c r="E12" s="58">
        <v>113568</v>
      </c>
      <c r="F12" s="58">
        <v>113218</v>
      </c>
      <c r="G12" s="58">
        <v>188382</v>
      </c>
    </row>
    <row r="13" spans="1:7" x14ac:dyDescent="0.25">
      <c r="A13" s="55" t="s">
        <v>559</v>
      </c>
      <c r="B13" s="58">
        <v>130000</v>
      </c>
      <c r="C13" s="58">
        <v>0</v>
      </c>
      <c r="D13" s="58">
        <v>130000</v>
      </c>
      <c r="E13" s="58">
        <v>32457</v>
      </c>
      <c r="F13" s="58">
        <v>32457</v>
      </c>
      <c r="G13" s="58">
        <v>97543</v>
      </c>
    </row>
    <row r="14" spans="1:7" x14ac:dyDescent="0.25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151</v>
      </c>
      <c r="B18" s="43"/>
      <c r="C18" s="43"/>
      <c r="D18" s="43"/>
      <c r="E18" s="43"/>
      <c r="F18" s="43"/>
      <c r="G18" s="43"/>
    </row>
    <row r="19" spans="1:7" x14ac:dyDescent="0.25">
      <c r="A19" s="3" t="s">
        <v>391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5" t="s">
        <v>383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151</v>
      </c>
      <c r="B28" s="43"/>
      <c r="C28" s="43"/>
      <c r="D28" s="43">
        <v>0</v>
      </c>
      <c r="E28" s="43"/>
      <c r="F28" s="43"/>
      <c r="G28" s="43">
        <v>0</v>
      </c>
    </row>
    <row r="29" spans="1:7" x14ac:dyDescent="0.25">
      <c r="A29" s="3" t="s">
        <v>379</v>
      </c>
      <c r="B29" s="4">
        <v>4882228</v>
      </c>
      <c r="C29" s="4">
        <v>0</v>
      </c>
      <c r="D29" s="4">
        <v>4882228</v>
      </c>
      <c r="E29" s="4">
        <v>1331715</v>
      </c>
      <c r="F29" s="4">
        <v>1327647</v>
      </c>
      <c r="G29" s="4">
        <v>3550514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53" zoomScale="75" zoomScaleNormal="75" workbookViewId="0">
      <selection activeCell="H71" sqref="H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63" t="s">
        <v>392</v>
      </c>
      <c r="B1" s="164"/>
      <c r="C1" s="164"/>
      <c r="D1" s="164"/>
      <c r="E1" s="164"/>
      <c r="F1" s="164"/>
      <c r="G1" s="164"/>
    </row>
    <row r="2" spans="1:7" x14ac:dyDescent="0.25">
      <c r="A2" s="93" t="str">
        <f>'Formato 1'!A2</f>
        <v xml:space="preserve"> Casa de la Cultura de Uriangato</v>
      </c>
      <c r="B2" s="94"/>
      <c r="C2" s="94"/>
      <c r="D2" s="94"/>
      <c r="E2" s="94"/>
      <c r="F2" s="94"/>
      <c r="G2" s="95"/>
    </row>
    <row r="3" spans="1:7" x14ac:dyDescent="0.25">
      <c r="A3" s="96" t="s">
        <v>393</v>
      </c>
      <c r="B3" s="97"/>
      <c r="C3" s="97"/>
      <c r="D3" s="97"/>
      <c r="E3" s="97"/>
      <c r="F3" s="97"/>
      <c r="G3" s="98"/>
    </row>
    <row r="4" spans="1:7" x14ac:dyDescent="0.25">
      <c r="A4" s="96" t="s">
        <v>394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01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55" t="s">
        <v>5</v>
      </c>
      <c r="B7" s="145" t="s">
        <v>299</v>
      </c>
      <c r="C7" s="146"/>
      <c r="D7" s="146"/>
      <c r="E7" s="146"/>
      <c r="F7" s="147"/>
      <c r="G7" s="159" t="s">
        <v>300</v>
      </c>
    </row>
    <row r="8" spans="1:7" ht="30" x14ac:dyDescent="0.25">
      <c r="A8" s="156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58"/>
    </row>
    <row r="9" spans="1:7" ht="16.5" customHeight="1" x14ac:dyDescent="0.25">
      <c r="A9" s="25" t="s">
        <v>396</v>
      </c>
      <c r="B9" s="29">
        <f t="shared" ref="B9:F9" si="0">+B10+B19</f>
        <v>4882228</v>
      </c>
      <c r="C9" s="29">
        <f t="shared" si="0"/>
        <v>0</v>
      </c>
      <c r="D9" s="29">
        <f t="shared" si="0"/>
        <v>4882228</v>
      </c>
      <c r="E9" s="29">
        <f t="shared" si="0"/>
        <v>1331715</v>
      </c>
      <c r="F9" s="29">
        <f t="shared" si="0"/>
        <v>1327647</v>
      </c>
      <c r="G9" s="29">
        <f>+G10+G19</f>
        <v>3550513</v>
      </c>
    </row>
    <row r="10" spans="1:7" ht="15" customHeight="1" x14ac:dyDescent="0.25">
      <c r="A10" s="51" t="s">
        <v>397</v>
      </c>
      <c r="B10" s="41">
        <v>3883260</v>
      </c>
      <c r="C10" s="41">
        <v>0</v>
      </c>
      <c r="D10" s="41">
        <v>3883260</v>
      </c>
      <c r="E10" s="41">
        <v>889212</v>
      </c>
      <c r="F10" s="41">
        <v>889103</v>
      </c>
      <c r="G10" s="41">
        <v>2994048</v>
      </c>
    </row>
    <row r="11" spans="1:7" x14ac:dyDescent="0.25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402</v>
      </c>
      <c r="B15" s="41">
        <v>3883260</v>
      </c>
      <c r="C15" s="41">
        <v>0</v>
      </c>
      <c r="D15" s="41">
        <v>3883260</v>
      </c>
      <c r="E15" s="41">
        <v>889212</v>
      </c>
      <c r="F15" s="41">
        <v>889103</v>
      </c>
      <c r="G15" s="41">
        <v>2994048</v>
      </c>
    </row>
    <row r="16" spans="1:7" x14ac:dyDescent="0.25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406</v>
      </c>
      <c r="B19" s="41">
        <v>998968</v>
      </c>
      <c r="C19" s="41">
        <v>0</v>
      </c>
      <c r="D19" s="41">
        <v>998968</v>
      </c>
      <c r="E19" s="41">
        <v>442503</v>
      </c>
      <c r="F19" s="41">
        <v>438544</v>
      </c>
      <c r="G19" s="41">
        <v>556465</v>
      </c>
    </row>
    <row r="20" spans="1:7" x14ac:dyDescent="0.25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410</v>
      </c>
      <c r="B23" s="41">
        <v>998968</v>
      </c>
      <c r="C23" s="41">
        <v>0</v>
      </c>
      <c r="D23" s="41">
        <v>998968</v>
      </c>
      <c r="E23" s="41">
        <v>442503</v>
      </c>
      <c r="F23" s="41">
        <v>438544</v>
      </c>
      <c r="G23" s="41">
        <v>556465</v>
      </c>
    </row>
    <row r="24" spans="1:7" x14ac:dyDescent="0.25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138"/>
      <c r="C42" s="138"/>
      <c r="D42" s="138"/>
      <c r="E42" s="138"/>
      <c r="F42" s="138"/>
      <c r="G42" s="138"/>
    </row>
    <row r="43" spans="1:7" x14ac:dyDescent="0.25">
      <c r="A43" s="3" t="s">
        <v>429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1" t="s">
        <v>397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25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f>+B9</f>
        <v>4882228</v>
      </c>
      <c r="C77" s="4">
        <f t="shared" ref="C77:G77" si="1">+C9</f>
        <v>0</v>
      </c>
      <c r="D77" s="4">
        <f t="shared" si="1"/>
        <v>4882228</v>
      </c>
      <c r="E77" s="4">
        <f t="shared" si="1"/>
        <v>1331715</v>
      </c>
      <c r="F77" s="4">
        <f t="shared" si="1"/>
        <v>1327647</v>
      </c>
      <c r="G77" s="4">
        <f t="shared" si="1"/>
        <v>3550513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37:G37 B19:G19 B27:G27 B53:G53 C72:G75 B43:B44 B71:G71 C9:G18 C20:G26 C28:G36 C43:G52 C54:G60 C62:G70 B9:B1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60" t="s">
        <v>430</v>
      </c>
      <c r="B1" s="140"/>
      <c r="C1" s="140"/>
      <c r="D1" s="140"/>
      <c r="E1" s="140"/>
      <c r="F1" s="140"/>
      <c r="G1" s="141"/>
    </row>
    <row r="2" spans="1:7" x14ac:dyDescent="0.25">
      <c r="A2" s="93" t="str">
        <f>'Formato 1'!A2</f>
        <v xml:space="preserve"> Casa de la Cultura de Uriangato</v>
      </c>
      <c r="B2" s="94"/>
      <c r="C2" s="94"/>
      <c r="D2" s="94"/>
      <c r="E2" s="94"/>
      <c r="F2" s="94"/>
      <c r="G2" s="95"/>
    </row>
    <row r="3" spans="1:7" x14ac:dyDescent="0.25">
      <c r="A3" s="96" t="s">
        <v>297</v>
      </c>
      <c r="B3" s="97"/>
      <c r="C3" s="97"/>
      <c r="D3" s="97"/>
      <c r="E3" s="97"/>
      <c r="F3" s="97"/>
      <c r="G3" s="98"/>
    </row>
    <row r="4" spans="1:7" x14ac:dyDescent="0.25">
      <c r="A4" s="96" t="s">
        <v>431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01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55" t="s">
        <v>5</v>
      </c>
      <c r="B7" s="158" t="s">
        <v>299</v>
      </c>
      <c r="C7" s="158"/>
      <c r="D7" s="158"/>
      <c r="E7" s="158"/>
      <c r="F7" s="158"/>
      <c r="G7" s="158" t="s">
        <v>300</v>
      </c>
    </row>
    <row r="8" spans="1:7" ht="30" x14ac:dyDescent="0.25">
      <c r="A8" s="156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65"/>
    </row>
    <row r="9" spans="1:7" ht="15.75" customHeight="1" x14ac:dyDescent="0.25">
      <c r="A9" s="25" t="s">
        <v>432</v>
      </c>
      <c r="B9" s="102">
        <v>3267260</v>
      </c>
      <c r="C9" s="102">
        <v>0</v>
      </c>
      <c r="D9" s="102">
        <v>3267260</v>
      </c>
      <c r="E9" s="102">
        <v>763480</v>
      </c>
      <c r="F9" s="102">
        <v>763480</v>
      </c>
      <c r="G9" s="102">
        <v>2503781</v>
      </c>
    </row>
    <row r="10" spans="1:7" x14ac:dyDescent="0.25">
      <c r="A10" s="51" t="s">
        <v>433</v>
      </c>
      <c r="B10" s="58">
        <v>3267260</v>
      </c>
      <c r="C10" s="58">
        <v>0</v>
      </c>
      <c r="D10" s="58">
        <v>3267260</v>
      </c>
      <c r="E10" s="58">
        <v>763480</v>
      </c>
      <c r="F10" s="58">
        <v>763480</v>
      </c>
      <c r="G10" s="59">
        <v>2503781</v>
      </c>
    </row>
    <row r="11" spans="1:7" ht="15.75" customHeight="1" x14ac:dyDescent="0.25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444</v>
      </c>
      <c r="B33" s="102">
        <v>3267260</v>
      </c>
      <c r="C33" s="102">
        <v>0</v>
      </c>
      <c r="D33" s="102">
        <v>3267260</v>
      </c>
      <c r="E33" s="102">
        <v>763480</v>
      </c>
      <c r="F33" s="102">
        <v>763480</v>
      </c>
      <c r="G33" s="102">
        <v>2503781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2026-04-20T16:31:32Z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