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s="1"/>
  <c r="D38" i="4" l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<sst xmlns="http://schemas.openxmlformats.org/spreadsheetml/2006/main" count="86" uniqueCount="41">
  <si>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</si>
  <si>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</si>
  <si>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</si>
  <si>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</si>
  <si>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</si>
  <si>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</si>
  <si>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</si>
  <si>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</si>
  <si>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</si>
  <si>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</si>
  <si>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</si>
  <si>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</si>
  <si>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</si>
  <si>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</si>
  <si>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</si>
  <si>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</si>
  <si>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</si>
  <si>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</si>
  <si>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</si>
  <si>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</si>
  <si>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</si>
  <si>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</si>
  <si>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</si>
  <si>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</si>
  <si>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</si>
  <si>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</si>
  <si>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</si>
  <si>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</si>
  <si>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</si>
  <si>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</si>
  <si>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</si>
  <si>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</si>
  <si>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</si>
  <si>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</si>
  <si>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Uriangato Gto.
Estado Analítico de Ingresos
Del 1 de Enero al 31 de Marzo de 2026
(Cifras en Pesos)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</si>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</sst>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49" fontId="7" fillId="0" borderId="0" xfId="8" applyNumberFormat="1" applyFont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9" fillId="0" borderId="0" xfId="8" applyFont="1" applyAlignment="1" applyProtection="1">
      <alignment horizontal="left" vertical="top" wrapText="1" indent="1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0" fontId="1" fillId="0" borderId="0" xfId="8" applyFont="1" applyAlignment="1" applyProtection="1">
      <alignment horizontal="left" vertical="top" wrapText="1" indent="1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 applyProtection="1">
      <alignment horizontal="left" vertical="top" indent="3"/>
      <protection locked="0"/>
    </xf>
    <xf numFmtId="3" fontId="1" fillId="0" borderId="3" xfId="8" applyNumberFormat="1" applyFont="1" applyBorder="1" applyAlignment="1" applyProtection="1">
      <alignment vertical="top"/>
      <protection locked="0"/>
    </xf>
    <xf numFmtId="3" fontId="1" fillId="0" borderId="5" xfId="8" applyNumberFormat="1" applyFont="1" applyBorder="1" applyAlignment="1" applyProtection="1">
      <alignment vertical="top"/>
      <protection locked="0"/>
    </xf>
    <xf numFmtId="3" fontId="1" fillId="0" borderId="8" xfId="8" applyNumberFormat="1" applyFont="1" applyBorder="1" applyAlignment="1" applyProtection="1">
      <alignment vertical="top"/>
      <protection locked="0"/>
    </xf>
    <xf numFmtId="0" fontId="1" fillId="0" borderId="7" xfId="8" applyFont="1" applyBorder="1" applyAlignment="1" applyProtection="1">
      <alignment vertical="top"/>
      <protection locked="0"/>
    </xf>
    <xf numFmtId="4" fontId="1" fillId="0" borderId="7" xfId="8" applyNumberFormat="1" applyFont="1" applyBorder="1" applyAlignment="1" applyProtection="1">
      <alignment vertical="top"/>
      <protection locked="0"/>
    </xf>
    <xf numFmtId="4" fontId="1" fillId="0" borderId="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1" fillId="0" borderId="9" xfId="8" applyNumberFormat="1" applyFont="1" applyBorder="1" applyAlignment="1" applyProtection="1">
      <alignment vertical="top"/>
      <protection locked="0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left" vertical="top" indent="1"/>
    </xf>
    <xf numFmtId="3" fontId="8" fillId="0" borderId="8" xfId="8" applyNumberFormat="1" applyFont="1" applyBorder="1" applyAlignment="1" applyProtection="1">
      <alignment vertical="top"/>
      <protection locked="0"/>
    </xf>
    <xf numFmtId="0" fontId="1" fillId="0" borderId="0" xfId="8" applyFont="1" applyAlignment="1">
      <alignment horizontal="left" vertical="top" wrapText="1" indent="2"/>
    </xf>
    <xf numFmtId="3" fontId="1" fillId="0" borderId="10" xfId="8" applyNumberFormat="1" applyFont="1" applyBorder="1" applyAlignment="1" applyProtection="1">
      <alignment vertical="top"/>
      <protection locked="0"/>
    </xf>
    <xf numFmtId="0" fontId="1" fillId="0" borderId="0" xfId="8" applyFont="1" applyAlignment="1">
      <alignment horizontal="left" vertical="top" wrapText="1"/>
    </xf>
    <xf numFmtId="0" fontId="8" fillId="0" borderId="2" xfId="8" applyFont="1" applyBorder="1" applyAlignment="1">
      <alignment horizontal="left" vertical="top" wrapText="1" indent="1"/>
    </xf>
    <xf numFmtId="3" fontId="8" fillId="0" borderId="10" xfId="8" applyNumberFormat="1" applyFont="1" applyBorder="1" applyAlignment="1" applyProtection="1">
      <alignment vertical="top"/>
      <protection locked="0"/>
    </xf>
    <xf numFmtId="0" fontId="8" fillId="0" borderId="5" xfId="8" applyFont="1" applyBorder="1" applyAlignment="1">
      <alignment horizontal="center" vertical="top" wrapText="1"/>
    </xf>
    <xf numFmtId="4" fontId="8" fillId="0" borderId="6" xfId="8" applyNumberFormat="1" applyFont="1" applyBorder="1" applyAlignment="1" applyProtection="1">
      <alignment vertical="top"/>
      <protection locked="0"/>
    </xf>
    <xf numFmtId="0" fontId="9" fillId="0" borderId="0" xfId="0" applyFont="1"/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topLeftCell="A19" zoomScaleNormal="100" workbookViewId="0">
      <selection activeCell="A30" sqref="A3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51" customHeight="1" x14ac:dyDescent="0.2">
      <c r="A1" s="38" t="s">
        <v>34</v>
      </c>
      <c r="B1" s="39"/>
      <c r="C1" s="39"/>
      <c r="D1" s="39"/>
      <c r="E1" s="39"/>
      <c r="F1" s="39"/>
      <c r="G1" s="40"/>
    </row>
    <row r="2" spans="1:8" s="3" customFormat="1" ht="14.25" customHeight="1" x14ac:dyDescent="0.2">
      <c r="A2" s="5"/>
      <c r="B2" s="39" t="s">
        <v>30</v>
      </c>
      <c r="C2" s="39"/>
      <c r="D2" s="39"/>
      <c r="E2" s="39"/>
      <c r="F2" s="39"/>
      <c r="G2" s="42" t="s">
        <v>12</v>
      </c>
    </row>
    <row r="3" spans="1:8" s="1" customFormat="1" ht="28.5" customHeight="1" x14ac:dyDescent="0.2">
      <c r="A3" s="6" t="s">
        <v>28</v>
      </c>
      <c r="B3" s="7" t="s">
        <v>8</v>
      </c>
      <c r="C3" s="8" t="s">
        <v>32</v>
      </c>
      <c r="D3" s="8" t="s">
        <v>9</v>
      </c>
      <c r="E3" s="8" t="s">
        <v>10</v>
      </c>
      <c r="F3" s="9" t="s">
        <v>11</v>
      </c>
      <c r="G3" s="43"/>
    </row>
    <row r="4" spans="1:8" ht="21.75" customHeight="1" x14ac:dyDescent="0.2">
      <c r="A4" s="10" t="s">
        <v>0</v>
      </c>
      <c r="B4" s="11">
        <v>29468919.289999999</v>
      </c>
      <c r="C4" s="11">
        <v>0</v>
      </c>
      <c r="D4" s="11">
        <f>B4+C4</f>
        <v>29468919.289999999</v>
      </c>
      <c r="E4" s="11">
        <v>26250837.890000001</v>
      </c>
      <c r="F4" s="11">
        <v>26250837.829999998</v>
      </c>
      <c r="G4" s="11">
        <f>F4-B4</f>
        <v>-3218081.4600000009</v>
      </c>
      <c r="H4" s="4" t="s">
        <v>16</v>
      </c>
    </row>
    <row r="5" spans="1:8" ht="21.75" customHeight="1" x14ac:dyDescent="0.2">
      <c r="A5" s="12" t="s">
        <v>1</v>
      </c>
      <c r="B5" s="13">
        <v>0</v>
      </c>
      <c r="C5" s="13">
        <v>0</v>
      </c>
      <c r="D5" s="13">
        <f t="shared" ref="D5:D8" si="0">B5+C5</f>
        <v>0</v>
      </c>
      <c r="E5" s="13">
        <v>0</v>
      </c>
      <c r="F5" s="13">
        <v>0</v>
      </c>
      <c r="G5" s="13">
        <f t="shared" ref="G5:G8" si="1">F5-B5</f>
        <v>0</v>
      </c>
      <c r="H5" s="4" t="s">
        <v>26</v>
      </c>
    </row>
    <row r="6" spans="1:8" ht="21.75" customHeight="1" x14ac:dyDescent="0.2">
      <c r="A6" s="10" t="s">
        <v>2</v>
      </c>
      <c r="B6" s="13">
        <v>738965.69</v>
      </c>
      <c r="C6" s="13">
        <v>0</v>
      </c>
      <c r="D6" s="13">
        <f t="shared" si="0"/>
        <v>738965.69</v>
      </c>
      <c r="E6" s="13">
        <v>364630.25</v>
      </c>
      <c r="F6" s="13">
        <v>364630.29</v>
      </c>
      <c r="G6" s="13">
        <f t="shared" si="1"/>
        <v>-374335.39999999997</v>
      </c>
      <c r="H6" s="4" t="s">
        <v>17</v>
      </c>
    </row>
    <row r="7" spans="1:8" ht="21.75" customHeight="1" x14ac:dyDescent="0.2">
      <c r="A7" s="10" t="s">
        <v>3</v>
      </c>
      <c r="B7" s="13">
        <v>23241470.620000001</v>
      </c>
      <c r="C7" s="13">
        <v>0</v>
      </c>
      <c r="D7" s="13">
        <f t="shared" si="0"/>
        <v>23241470.620000001</v>
      </c>
      <c r="E7" s="13">
        <v>5913151.7599999998</v>
      </c>
      <c r="F7" s="13">
        <v>5891821.7999999998</v>
      </c>
      <c r="G7" s="13">
        <f t="shared" si="1"/>
        <v>-17349648.82</v>
      </c>
      <c r="H7" s="4" t="s">
        <v>18</v>
      </c>
    </row>
    <row r="8" spans="1:8" ht="21.75" customHeight="1" x14ac:dyDescent="0.2">
      <c r="A8" s="10" t="s">
        <v>4</v>
      </c>
      <c r="B8" s="13">
        <v>3010541.47</v>
      </c>
      <c r="C8" s="13">
        <v>0</v>
      </c>
      <c r="D8" s="13">
        <f t="shared" si="0"/>
        <v>3010541.47</v>
      </c>
      <c r="E8" s="13">
        <v>844317.57</v>
      </c>
      <c r="F8" s="13">
        <v>844317.58</v>
      </c>
      <c r="G8" s="13">
        <f t="shared" si="1"/>
        <v>-2166223.89</v>
      </c>
      <c r="H8" s="4" t="s">
        <v>19</v>
      </c>
    </row>
    <row r="9" spans="1:8" ht="21.75" customHeight="1" x14ac:dyDescent="0.2">
      <c r="A9" s="12" t="s">
        <v>5</v>
      </c>
      <c r="B9" s="13">
        <v>1852246.45</v>
      </c>
      <c r="C9" s="13">
        <v>0</v>
      </c>
      <c r="D9" s="13">
        <f t="shared" ref="D9:D12" si="2">B9+C9</f>
        <v>1852246.45</v>
      </c>
      <c r="E9" s="13">
        <v>778918.57</v>
      </c>
      <c r="F9" s="13">
        <v>778918.54</v>
      </c>
      <c r="G9" s="13">
        <f t="shared" ref="G9:G12" si="3">F9-B9</f>
        <v>-1073327.9099999999</v>
      </c>
      <c r="H9" s="4" t="s">
        <v>20</v>
      </c>
    </row>
    <row r="10" spans="1:8" ht="26.25" customHeight="1" x14ac:dyDescent="0.2">
      <c r="A10" s="10" t="s">
        <v>13</v>
      </c>
      <c r="B10" s="13">
        <v>0</v>
      </c>
      <c r="C10" s="13">
        <v>0</v>
      </c>
      <c r="D10" s="13">
        <f t="shared" si="2"/>
        <v>0</v>
      </c>
      <c r="E10" s="13">
        <v>0</v>
      </c>
      <c r="F10" s="13">
        <v>0</v>
      </c>
      <c r="G10" s="13">
        <f t="shared" si="3"/>
        <v>0</v>
      </c>
      <c r="H10" s="4" t="s">
        <v>21</v>
      </c>
    </row>
    <row r="11" spans="1:8" ht="27.75" customHeight="1" x14ac:dyDescent="0.2">
      <c r="A11" s="10" t="s">
        <v>29</v>
      </c>
      <c r="B11" s="13">
        <v>239986694.84</v>
      </c>
      <c r="C11" s="13">
        <v>20267051.550000001</v>
      </c>
      <c r="D11" s="13">
        <f t="shared" si="2"/>
        <v>260253746.39000002</v>
      </c>
      <c r="E11" s="13">
        <v>67430066.180000007</v>
      </c>
      <c r="F11" s="13">
        <v>67430066.180000007</v>
      </c>
      <c r="G11" s="13">
        <f t="shared" si="3"/>
        <v>-172556628.66</v>
      </c>
      <c r="H11" s="4" t="s">
        <v>22</v>
      </c>
    </row>
    <row r="12" spans="1:8" ht="26.25" customHeight="1" x14ac:dyDescent="0.2">
      <c r="A12" s="10" t="s">
        <v>14</v>
      </c>
      <c r="B12" s="13">
        <v>358840.03</v>
      </c>
      <c r="C12" s="13">
        <v>1416678.6</v>
      </c>
      <c r="D12" s="13">
        <f t="shared" si="2"/>
        <v>1775518.6300000001</v>
      </c>
      <c r="E12" s="13">
        <v>1523145.63</v>
      </c>
      <c r="F12" s="13">
        <v>1523145.63</v>
      </c>
      <c r="G12" s="13">
        <f t="shared" si="3"/>
        <v>1164305.5999999999</v>
      </c>
      <c r="H12" s="4" t="s">
        <v>23</v>
      </c>
    </row>
    <row r="13" spans="1:8" ht="21.75" customHeight="1" x14ac:dyDescent="0.2">
      <c r="A13" s="10" t="s">
        <v>6</v>
      </c>
      <c r="B13" s="13">
        <v>0</v>
      </c>
      <c r="C13" s="13">
        <v>0</v>
      </c>
      <c r="D13" s="13">
        <f t="shared" ref="D13" si="4">B13+C13</f>
        <v>0</v>
      </c>
      <c r="E13" s="13">
        <v>0</v>
      </c>
      <c r="F13" s="13">
        <v>0</v>
      </c>
      <c r="G13" s="13">
        <f t="shared" ref="G13" si="5">F13-B13</f>
        <v>0</v>
      </c>
      <c r="H13" s="4" t="s">
        <v>24</v>
      </c>
    </row>
    <row r="14" spans="1:8" ht="21.75" customHeight="1" x14ac:dyDescent="0.2">
      <c r="A14" s="14"/>
      <c r="B14" s="15"/>
      <c r="C14" s="15"/>
      <c r="D14" s="15"/>
      <c r="E14" s="15"/>
      <c r="F14" s="15"/>
      <c r="G14" s="15"/>
      <c r="H14" s="4" t="s">
        <v>25</v>
      </c>
    </row>
    <row r="15" spans="1:8" ht="14.25" customHeight="1" x14ac:dyDescent="0.2">
      <c r="A15" s="16" t="s">
        <v>7</v>
      </c>
      <c r="B15" s="17">
        <f>SUM(B4:B13)</f>
        <v>298657678.38999999</v>
      </c>
      <c r="C15" s="17">
        <f t="shared" ref="C15:G15" si="6">SUM(C4:C13)</f>
        <v>21683730.150000002</v>
      </c>
      <c r="D15" s="17">
        <f t="shared" si="6"/>
        <v>320341408.54000002</v>
      </c>
      <c r="E15" s="17">
        <f t="shared" si="6"/>
        <v>103105067.84999999</v>
      </c>
      <c r="F15" s="18">
        <f t="shared" si="6"/>
        <v>103083737.84999999</v>
      </c>
      <c r="G15" s="19">
        <f t="shared" si="6"/>
        <v>-195573940.53999999</v>
      </c>
      <c r="H15" s="4" t="s">
        <v>25</v>
      </c>
    </row>
    <row r="16" spans="1:8" ht="14.25" customHeight="1" x14ac:dyDescent="0.2">
      <c r="A16" s="20"/>
      <c r="B16" s="21"/>
      <c r="C16" s="21"/>
      <c r="D16" s="22"/>
      <c r="E16" s="23" t="s">
        <v>31</v>
      </c>
      <c r="F16" s="24"/>
      <c r="G16" s="25">
        <v>0</v>
      </c>
      <c r="H16" s="4" t="s">
        <v>25</v>
      </c>
    </row>
    <row r="17" spans="1:8" ht="14.25" customHeight="1" x14ac:dyDescent="0.2">
      <c r="A17" s="26"/>
      <c r="B17" s="39" t="s">
        <v>30</v>
      </c>
      <c r="C17" s="39"/>
      <c r="D17" s="39"/>
      <c r="E17" s="39"/>
      <c r="F17" s="39"/>
      <c r="G17" s="42" t="s">
        <v>12</v>
      </c>
      <c r="H17" s="4" t="s">
        <v>25</v>
      </c>
    </row>
    <row r="18" spans="1:8" ht="25.5" customHeight="1" x14ac:dyDescent="0.2">
      <c r="A18" s="27" t="s">
        <v>28</v>
      </c>
      <c r="B18" s="7" t="s">
        <v>8</v>
      </c>
      <c r="C18" s="8" t="s">
        <v>32</v>
      </c>
      <c r="D18" s="8" t="s">
        <v>9</v>
      </c>
      <c r="E18" s="8" t="s">
        <v>10</v>
      </c>
      <c r="F18" s="9" t="s">
        <v>11</v>
      </c>
      <c r="G18" s="43"/>
      <c r="H18" s="4" t="s">
        <v>25</v>
      </c>
    </row>
    <row r="19" spans="1:8" ht="20.25" customHeight="1" x14ac:dyDescent="0.2">
      <c r="A19" s="28" t="s">
        <v>15</v>
      </c>
      <c r="B19" s="29">
        <f t="shared" ref="B19:G19" si="7">SUM(B20+B21+B22+B23+B24+B25+B26+B27)</f>
        <v>298657678.38999999</v>
      </c>
      <c r="C19" s="29">
        <f t="shared" si="7"/>
        <v>21683730.150000002</v>
      </c>
      <c r="D19" s="29">
        <f t="shared" si="7"/>
        <v>320341408.54000002</v>
      </c>
      <c r="E19" s="29">
        <f t="shared" si="7"/>
        <v>103105067.84999999</v>
      </c>
      <c r="F19" s="29">
        <f t="shared" si="7"/>
        <v>103083737.84999999</v>
      </c>
      <c r="G19" s="29">
        <f t="shared" si="7"/>
        <v>-195573940.53999999</v>
      </c>
      <c r="H19" s="4" t="s">
        <v>25</v>
      </c>
    </row>
    <row r="20" spans="1:8" ht="20.25" customHeight="1" x14ac:dyDescent="0.2">
      <c r="A20" s="30" t="s">
        <v>0</v>
      </c>
      <c r="B20" s="31">
        <v>29468919.289999999</v>
      </c>
      <c r="C20" s="31">
        <v>0</v>
      </c>
      <c r="D20" s="31">
        <f t="shared" ref="D20:D23" si="8">B20+C20</f>
        <v>29468919.289999999</v>
      </c>
      <c r="E20" s="31">
        <v>26250837.890000001</v>
      </c>
      <c r="F20" s="31">
        <v>26250837.829999998</v>
      </c>
      <c r="G20" s="31">
        <f t="shared" ref="G20:G23" si="9">F20-B20</f>
        <v>-3218081.4600000009</v>
      </c>
      <c r="H20" s="4" t="s">
        <v>16</v>
      </c>
    </row>
    <row r="21" spans="1:8" ht="20.25" customHeight="1" x14ac:dyDescent="0.2">
      <c r="A21" s="30" t="s">
        <v>1</v>
      </c>
      <c r="B21" s="31">
        <v>0</v>
      </c>
      <c r="C21" s="31">
        <v>0</v>
      </c>
      <c r="D21" s="31">
        <f t="shared" si="8"/>
        <v>0</v>
      </c>
      <c r="E21" s="31">
        <v>0</v>
      </c>
      <c r="F21" s="31">
        <v>0</v>
      </c>
      <c r="G21" s="31">
        <f t="shared" si="9"/>
        <v>0</v>
      </c>
      <c r="H21" s="4" t="s">
        <v>26</v>
      </c>
    </row>
    <row r="22" spans="1:8" ht="20.25" customHeight="1" x14ac:dyDescent="0.2">
      <c r="A22" s="30" t="s">
        <v>2</v>
      </c>
      <c r="B22" s="31">
        <v>738965.69</v>
      </c>
      <c r="C22" s="31">
        <v>0</v>
      </c>
      <c r="D22" s="31">
        <f t="shared" si="8"/>
        <v>738965.69</v>
      </c>
      <c r="E22" s="31">
        <v>364630.25</v>
      </c>
      <c r="F22" s="31">
        <v>364630.29</v>
      </c>
      <c r="G22" s="31">
        <f t="shared" si="9"/>
        <v>-374335.39999999997</v>
      </c>
      <c r="H22" s="4" t="s">
        <v>17</v>
      </c>
    </row>
    <row r="23" spans="1:8" ht="20.25" customHeight="1" x14ac:dyDescent="0.2">
      <c r="A23" s="30" t="s">
        <v>3</v>
      </c>
      <c r="B23" s="31">
        <v>23241470.620000001</v>
      </c>
      <c r="C23" s="31">
        <v>0</v>
      </c>
      <c r="D23" s="31">
        <f t="shared" si="8"/>
        <v>23241470.620000001</v>
      </c>
      <c r="E23" s="31">
        <v>5913151.7599999998</v>
      </c>
      <c r="F23" s="31">
        <v>5891821.7999999998</v>
      </c>
      <c r="G23" s="31">
        <f t="shared" si="9"/>
        <v>-17349648.82</v>
      </c>
      <c r="H23" s="4" t="s">
        <v>18</v>
      </c>
    </row>
    <row r="24" spans="1:8" ht="20.25" customHeight="1" x14ac:dyDescent="0.2">
      <c r="A24" s="30" t="s">
        <v>35</v>
      </c>
      <c r="B24" s="31">
        <v>3010541.47</v>
      </c>
      <c r="C24" s="31">
        <v>0</v>
      </c>
      <c r="D24" s="31">
        <f t="shared" ref="D24" si="10">B24+C24</f>
        <v>3010541.47</v>
      </c>
      <c r="E24" s="31">
        <v>844317.57</v>
      </c>
      <c r="F24" s="31">
        <v>844317.58</v>
      </c>
      <c r="G24" s="31">
        <f t="shared" ref="G24" si="11">F24-B24</f>
        <v>-2166223.89</v>
      </c>
      <c r="H24" s="4" t="s">
        <v>19</v>
      </c>
    </row>
    <row r="25" spans="1:8" ht="20.25" customHeight="1" x14ac:dyDescent="0.2">
      <c r="A25" s="30" t="s">
        <v>36</v>
      </c>
      <c r="B25" s="31">
        <v>1852246.45</v>
      </c>
      <c r="C25" s="31">
        <v>0</v>
      </c>
      <c r="D25" s="31">
        <f t="shared" ref="D25:D27" si="12">B25+C25</f>
        <v>1852246.45</v>
      </c>
      <c r="E25" s="31">
        <v>778918.57</v>
      </c>
      <c r="F25" s="31">
        <v>778918.54</v>
      </c>
      <c r="G25" s="31">
        <f t="shared" ref="G25:G27" si="13">F25-B25</f>
        <v>-1073327.9099999999</v>
      </c>
      <c r="H25" s="4" t="s">
        <v>20</v>
      </c>
    </row>
    <row r="26" spans="1:8" ht="24" customHeight="1" x14ac:dyDescent="0.2">
      <c r="A26" s="30" t="s">
        <v>29</v>
      </c>
      <c r="B26" s="31">
        <v>239986694.84</v>
      </c>
      <c r="C26" s="31">
        <v>20267051.550000001</v>
      </c>
      <c r="D26" s="31">
        <f t="shared" si="12"/>
        <v>260253746.39000002</v>
      </c>
      <c r="E26" s="31">
        <v>67430066.180000007</v>
      </c>
      <c r="F26" s="31">
        <v>67430066.180000007</v>
      </c>
      <c r="G26" s="31">
        <f t="shared" si="13"/>
        <v>-172556628.66</v>
      </c>
      <c r="H26" s="4" t="s">
        <v>22</v>
      </c>
    </row>
    <row r="27" spans="1:8" ht="28.5" customHeight="1" x14ac:dyDescent="0.2">
      <c r="A27" s="30" t="s">
        <v>14</v>
      </c>
      <c r="B27" s="31">
        <v>358840.03</v>
      </c>
      <c r="C27" s="31">
        <v>1416678.6</v>
      </c>
      <c r="D27" s="31">
        <f t="shared" si="12"/>
        <v>1775518.6300000001</v>
      </c>
      <c r="E27" s="31">
        <v>1523145.63</v>
      </c>
      <c r="F27" s="31">
        <v>1523145.63</v>
      </c>
      <c r="G27" s="31">
        <f t="shared" si="13"/>
        <v>1164305.5999999999</v>
      </c>
      <c r="H27" s="4" t="s">
        <v>23</v>
      </c>
    </row>
    <row r="28" spans="1:8" ht="20.25" customHeight="1" x14ac:dyDescent="0.2">
      <c r="A28" s="32"/>
      <c r="B28" s="31"/>
      <c r="C28" s="31"/>
      <c r="D28" s="31"/>
      <c r="E28" s="31"/>
      <c r="F28" s="31"/>
      <c r="G28" s="31"/>
      <c r="H28" s="4" t="s">
        <v>25</v>
      </c>
    </row>
    <row r="29" spans="1:8" ht="56.25" customHeight="1" x14ac:dyDescent="0.2">
      <c r="A29" s="33" t="s">
        <v>33</v>
      </c>
      <c r="B29" s="34">
        <f t="shared" ref="B29:G29" si="14">SUM(B30:B33)</f>
        <v>0</v>
      </c>
      <c r="C29" s="34">
        <f t="shared" si="14"/>
        <v>0</v>
      </c>
      <c r="D29" s="34">
        <f t="shared" si="14"/>
        <v>0</v>
      </c>
      <c r="E29" s="34">
        <f t="shared" si="14"/>
        <v>0</v>
      </c>
      <c r="F29" s="34">
        <f t="shared" si="14"/>
        <v>0</v>
      </c>
      <c r="G29" s="34">
        <f t="shared" si="14"/>
        <v>0</v>
      </c>
      <c r="H29" s="4" t="s">
        <v>25</v>
      </c>
    </row>
    <row r="30" spans="1:8" ht="20.25" customHeight="1" x14ac:dyDescent="0.2">
      <c r="A30" s="30" t="s">
        <v>1</v>
      </c>
      <c r="B30" s="31">
        <v>0</v>
      </c>
      <c r="C30" s="31">
        <v>0</v>
      </c>
      <c r="D30" s="31">
        <f>B30+C30</f>
        <v>0</v>
      </c>
      <c r="E30" s="31">
        <v>0</v>
      </c>
      <c r="F30" s="31">
        <v>0</v>
      </c>
      <c r="G30" s="31">
        <f>F30-B30</f>
        <v>0</v>
      </c>
      <c r="H30" s="4" t="s">
        <v>26</v>
      </c>
    </row>
    <row r="31" spans="1:8" ht="20.25" customHeight="1" x14ac:dyDescent="0.2">
      <c r="A31" s="30" t="s">
        <v>4</v>
      </c>
      <c r="B31" s="31">
        <v>0</v>
      </c>
      <c r="C31" s="31">
        <v>0</v>
      </c>
      <c r="D31" s="31">
        <f>B31+C31</f>
        <v>0</v>
      </c>
      <c r="E31" s="31">
        <v>0</v>
      </c>
      <c r="F31" s="31">
        <v>0</v>
      </c>
      <c r="G31" s="31">
        <f t="shared" ref="G31:G32" si="15">F31-B31</f>
        <v>0</v>
      </c>
      <c r="H31" s="4" t="s">
        <v>19</v>
      </c>
    </row>
    <row r="32" spans="1:8" ht="27.75" customHeight="1" x14ac:dyDescent="0.2">
      <c r="A32" s="30" t="s">
        <v>37</v>
      </c>
      <c r="B32" s="31">
        <v>0</v>
      </c>
      <c r="C32" s="31">
        <v>0</v>
      </c>
      <c r="D32" s="31">
        <f>B32+C32</f>
        <v>0</v>
      </c>
      <c r="E32" s="31">
        <v>0</v>
      </c>
      <c r="F32" s="31">
        <v>0</v>
      </c>
      <c r="G32" s="31">
        <f t="shared" si="15"/>
        <v>0</v>
      </c>
      <c r="H32" s="4" t="s">
        <v>21</v>
      </c>
    </row>
    <row r="33" spans="1:8" ht="30" customHeight="1" x14ac:dyDescent="0.2">
      <c r="A33" s="30" t="s">
        <v>14</v>
      </c>
      <c r="B33" s="31">
        <v>0</v>
      </c>
      <c r="C33" s="31">
        <v>0</v>
      </c>
      <c r="D33" s="31">
        <f>B33+C33</f>
        <v>0</v>
      </c>
      <c r="E33" s="31">
        <v>0</v>
      </c>
      <c r="F33" s="31">
        <v>0</v>
      </c>
      <c r="G33" s="31">
        <f t="shared" ref="G33" si="16">F33-B33</f>
        <v>0</v>
      </c>
      <c r="H33" s="4" t="s">
        <v>23</v>
      </c>
    </row>
    <row r="34" spans="1:8" ht="20.25" customHeight="1" x14ac:dyDescent="0.2">
      <c r="A34" s="32"/>
      <c r="B34" s="31"/>
      <c r="C34" s="31"/>
      <c r="D34" s="31"/>
      <c r="E34" s="31"/>
      <c r="F34" s="31"/>
      <c r="G34" s="31"/>
      <c r="H34" s="4" t="s">
        <v>25</v>
      </c>
    </row>
    <row r="35" spans="1:8" ht="20.25" customHeight="1" x14ac:dyDescent="0.2">
      <c r="A35" s="28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4" t="s">
        <v>25</v>
      </c>
    </row>
    <row r="36" spans="1:8" ht="20.25" customHeight="1" x14ac:dyDescent="0.2">
      <c r="A36" s="30" t="s">
        <v>6</v>
      </c>
      <c r="B36" s="31">
        <v>0</v>
      </c>
      <c r="C36" s="31">
        <v>0</v>
      </c>
      <c r="D36" s="31">
        <f>B36+C36</f>
        <v>0</v>
      </c>
      <c r="E36" s="31">
        <v>0</v>
      </c>
      <c r="F36" s="31">
        <v>0</v>
      </c>
      <c r="G36" s="31">
        <f>F36-B36</f>
        <v>0</v>
      </c>
      <c r="H36" s="4" t="s">
        <v>24</v>
      </c>
    </row>
    <row r="37" spans="1:8" ht="20.25" customHeight="1" x14ac:dyDescent="0.2">
      <c r="A37" s="30"/>
      <c r="B37" s="31"/>
      <c r="C37" s="31"/>
      <c r="D37" s="31"/>
      <c r="E37" s="31"/>
      <c r="F37" s="31"/>
      <c r="G37" s="31"/>
      <c r="H37" s="4"/>
    </row>
    <row r="38" spans="1:8" ht="14.25" customHeight="1" x14ac:dyDescent="0.2">
      <c r="A38" s="35" t="s">
        <v>7</v>
      </c>
      <c r="B38" s="17">
        <f>SUM(B35+B29+B19)</f>
        <v>298657678.38999999</v>
      </c>
      <c r="C38" s="17">
        <f t="shared" ref="C38:G38" si="18">SUM(C35+C29+C19)</f>
        <v>21683730.150000002</v>
      </c>
      <c r="D38" s="17">
        <f t="shared" si="18"/>
        <v>320341408.54000002</v>
      </c>
      <c r="E38" s="17">
        <f t="shared" si="18"/>
        <v>103105067.84999999</v>
      </c>
      <c r="F38" s="17">
        <f t="shared" si="18"/>
        <v>103083737.84999999</v>
      </c>
      <c r="G38" s="19">
        <f t="shared" si="18"/>
        <v>-195573940.53999999</v>
      </c>
      <c r="H38" s="4" t="s">
        <v>25</v>
      </c>
    </row>
    <row r="39" spans="1:8" ht="14.25" customHeight="1" x14ac:dyDescent="0.2">
      <c r="A39" s="20"/>
      <c r="B39" s="21"/>
      <c r="C39" s="21"/>
      <c r="D39" s="21"/>
      <c r="E39" s="23" t="s">
        <v>31</v>
      </c>
      <c r="F39" s="36"/>
      <c r="G39" s="25">
        <v>0</v>
      </c>
      <c r="H39" s="4" t="s">
        <v>25</v>
      </c>
    </row>
    <row r="40" spans="1:8" ht="14.25" customHeight="1" x14ac:dyDescent="0.2">
      <c r="A40" s="37" t="s">
        <v>27</v>
      </c>
      <c r="B40" s="14"/>
      <c r="C40" s="14"/>
      <c r="D40" s="14"/>
      <c r="E40" s="14"/>
      <c r="F40" s="14"/>
      <c r="G40" s="14"/>
    </row>
    <row r="41" spans="1:8" ht="14.25" customHeight="1" x14ac:dyDescent="0.2">
      <c r="A41" s="14" t="s">
        <v>38</v>
      </c>
      <c r="B41" s="14"/>
      <c r="C41" s="14"/>
      <c r="D41" s="14"/>
      <c r="E41" s="14"/>
      <c r="F41" s="14"/>
      <c r="G41" s="14"/>
    </row>
    <row r="42" spans="1:8" ht="14.25" customHeight="1" x14ac:dyDescent="0.2">
      <c r="A42" s="14" t="s">
        <v>39</v>
      </c>
      <c r="B42" s="14"/>
      <c r="C42" s="14"/>
      <c r="D42" s="14"/>
      <c r="E42" s="14"/>
      <c r="F42" s="14"/>
      <c r="G42" s="14"/>
    </row>
    <row r="43" spans="1:8" ht="14.25" customHeight="1" x14ac:dyDescent="0.2">
      <c r="A43" s="41" t="s">
        <v>40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31496062992125984" right="0.70866141732283472" top="0.15748031496062992" bottom="0.74803149606299213" header="0.31496062992125984" footer="0.31496062992125984"/>
  <pageSetup scale="69" orientation="portrait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2026-04-27T15:16:21Z</cp:lastPrinted>
  <dcterms:created xsi:type="dcterms:W3CDTF">2012-12-11T20:48:19Z</dcterms:created>
  <dcterms:modified xsi:type="dcterms:W3CDTF">2026-04-28T15:53:13Z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