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2DA TRIMESTRE 2026\"/>
    </mc:Choice>
  </mc:AlternateContent>
  <bookViews>
    <workbookView xWindow="0" yWindow="0" windowWidth="13065" windowHeight="3735" tabRatio="885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4" l="1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41" i="4" l="1"/>
  <c r="F42" i="4"/>
  <c r="E42" i="4"/>
  <c r="C42" i="4"/>
  <c r="B42" i="4"/>
  <c r="G41" i="4" l="1"/>
  <c r="D40" i="4"/>
  <c r="G40" i="4" s="1"/>
  <c r="F76" i="4" l="1"/>
  <c r="E76" i="4"/>
  <c r="C76" i="4"/>
  <c r="B76" i="4"/>
  <c r="D74" i="4"/>
  <c r="G74" i="4" s="1"/>
  <c r="D70" i="4"/>
  <c r="G70" i="4" s="1"/>
  <c r="D72" i="4"/>
  <c r="G72" i="4" s="1"/>
  <c r="D68" i="4"/>
  <c r="G68" i="4" s="1"/>
  <c r="D66" i="4"/>
  <c r="G66" i="4" s="1"/>
  <c r="D64" i="4"/>
  <c r="G64" i="4" s="1"/>
  <c r="D62" i="4"/>
  <c r="G62" i="4" s="1"/>
  <c r="D60" i="4"/>
  <c r="G60" i="4" s="1"/>
  <c r="F53" i="4"/>
  <c r="E53" i="4"/>
  <c r="D51" i="4"/>
  <c r="G51" i="4" s="1"/>
  <c r="D50" i="4"/>
  <c r="G50" i="4" s="1"/>
  <c r="D49" i="4"/>
  <c r="G49" i="4" s="1"/>
  <c r="D48" i="4"/>
  <c r="G48" i="4" s="1"/>
  <c r="C53" i="4"/>
  <c r="B53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42" i="4" s="1"/>
  <c r="D42" i="4"/>
  <c r="G76" i="4"/>
  <c r="D76" i="4"/>
  <c r="G53" i="4"/>
  <c r="D53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<sst xmlns="http://schemas.openxmlformats.org/spreadsheetml/2006/main" count="220" uniqueCount="167">
  <si>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</si>
  <si>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</si>
  <si>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</si>
  <si>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</si>
  <si>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</si>
  <si>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</si>
  <si>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</si>
  <si>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</si>
  <si>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</si>
  <si>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</si>
  <si>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</si>
  <si>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</si>
  <si>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</si>
  <si>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</si>
  <si>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</si>
  <si>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</si>
  <si>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</si>
  <si>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</si>
  <si>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</si>
  <si>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</si>
  <si>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</si>
  <si>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</si>
  <si>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</si>
  <si>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</si>
  <si>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</si>
  <si>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</si>
  <si>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</si>
  <si>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</si>
  <si>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</si>
  <si>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</si>
  <si>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</si>
  <si>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</si>
  <si>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</si>
  <si>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</si>
  <si>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</si>
  <si>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</si>
  <si>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</si>
  <si>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</si>
  <si>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</si>
  <si>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</si>
  <si>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</si>
  <si>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</si>
  <si>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</si>
  <si>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</si>
  <si>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</si>
  <si>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</si>
  <si>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</si>
  <si>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</si>
  <si>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</si>
  <si>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</si>
  <si>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</si>
  <si>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</si>
  <si>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</si>
  <si>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</si>
  <si>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</si>
  <si>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</si>
  <si>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</si>
  <si>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</si>
  <si>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</si>
  <si>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</si>
  <si>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</si>
  <si>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</si>
  <si>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</si>
  <si>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</si>
  <si>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</si>
  <si>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</si>
  <si>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</si>
  <si>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</si>
  <si>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</si>
  <si>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</si>
  <si>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</si>
  <si>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</si>
  <si>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</si>
  <si>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</si>
  <si>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</si>
  <si>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</si>
  <si>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</si>
  <si>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</si>
  <si>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</si>
  <si>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</si>
  <si>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</si>
  <si>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</si>
  <si>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</si>
  <si>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</si>
  <si>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</si>
  <si>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</si>
  <si>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</si>
  <si>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</si>
  <si>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</si>
  <si>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</si>
  <si>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</si>
  <si>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</si>
  <si>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</si>
  <si>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</si>
  <si>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</si>
  <si>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</si>
  <si>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</si>
  <si>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</si>
  <si>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</si>
  <si>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</si>
  <si>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</si>
  <si>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</si>
  <si>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</si>
  <si>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</si>
  <si>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</si>
  <si>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</si>
  <si>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</si>
  <si>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</si>
  <si>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</si>
  <si>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</si>
  <si>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</si>
  <si>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</si>
  <si>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</si>
  <si>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</si>
  <si>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</si>
  <si>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</si>
  <si>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</si>
  <si>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</si>
  <si>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</si>
  <si>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</si>
  <si>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</si>
  <si>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</si>
  <si>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</si>
  <si>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</si>
  <si>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</si>
  <si>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</si>
  <si>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</si>
  <si>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</si>
  <si>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Municipio de Uriangato Gto.
Estado Analítico del Ejercicio del Presupuesto de Egresos
Clasificación por Objeto del Gasto (Capítulo y Concepto)
Del 1 de Enero al 31 de Marzo de 2026
(Cifras en Pesos)</t>
  </si>
  <si>
    <t>Municipio de Uriangato Gto.
Estado Analítico del Ejercicio del Presupuesto de Egresos
Clasificación Económica (por Tipo de Gasto)
Del 1 de Enero al 31 de Marzo de 2026
(Cifras en Pesos)</t>
  </si>
  <si>
    <t>31111M410010000 PRESIDENTE MUNICIPAL</t>
  </si>
  <si>
    <t>31111M410020000 REGIDORES MUNICIPALES</t>
  </si>
  <si>
    <t>31111M410030000 SINDICO MUNICIPAL</t>
  </si>
  <si>
    <t>31111M410040000 PRESIDENCIA MUNICIPAL</t>
  </si>
  <si>
    <t>31111M410050000 SECRETARIA DEL H AYUNTAM</t>
  </si>
  <si>
    <t>31111M410060000 TESORERIA MUNICIPAL</t>
  </si>
  <si>
    <t>31111M410070000 DIRECCION DE CATASTRO MU</t>
  </si>
  <si>
    <t>31111M410080000 DIR TEC DE LA INF Y TELE</t>
  </si>
  <si>
    <t>31111M410090000 DIR FISCALIZACION DE ALC</t>
  </si>
  <si>
    <t>31111M410100000 CONTRALORIA MUNICIPAL</t>
  </si>
  <si>
    <t>31111M410110000 DIRECCION DE SERVICIOS A</t>
  </si>
  <si>
    <t>31111M410120000 JUZGADO MUNICIPAL</t>
  </si>
  <si>
    <t>31111M410130000 DIRECCION DE PLANEACION</t>
  </si>
  <si>
    <t>31111M410140000 DIRECCION JURIDICA</t>
  </si>
  <si>
    <t>31111M410150000 DIRECCION DE DESARROLLO</t>
  </si>
  <si>
    <t>31111M410160000 DIRECCION DE DESARROLLO</t>
  </si>
  <si>
    <t>31111M410170000 DIRECCION DE DESARROLLO</t>
  </si>
  <si>
    <t>31111M410180000 DIRECCION DE DESARROLLO</t>
  </si>
  <si>
    <t>31111M410190000 DIRECCION DEL MEDIO AMBI</t>
  </si>
  <si>
    <t>31111M410200000 DIRECCION DE OBRAS PUBLI</t>
  </si>
  <si>
    <t>31111M410210000 DIRECCION DE COMUNICACIO</t>
  </si>
  <si>
    <t>31111M410220000 DIRECCION DE EDUCACION Y</t>
  </si>
  <si>
    <t>31111M410230000 DIRECCION UNIDAD DE TRAN</t>
  </si>
  <si>
    <t>31111M410240000 DIRECCION DE SERVICIOS P</t>
  </si>
  <si>
    <t>31111M410250000 DIRECCION DE SEGURIDAD P</t>
  </si>
  <si>
    <t>31111M410260000 DIRECCION DE TRANSITO Y</t>
  </si>
  <si>
    <t>31111M410270000 DIRECCION DE PROTECCION</t>
  </si>
  <si>
    <t>31111M410280000 DIRECCION MUNICIPAL DE A</t>
  </si>
  <si>
    <t>31111M410290000 PROCURAD MPAL PROTECC NI</t>
  </si>
  <si>
    <t>31111M410300000 COORDINACION DE ARCHIVO</t>
  </si>
  <si>
    <t>31111M410310000 INSTITUTO DE LA JUVENTUD</t>
  </si>
  <si>
    <t>31111M410320000 COORDINACION MUNICIPAL D</t>
  </si>
  <si>
    <t>31111M410900200 SISTEMA PARA EL DESARR I</t>
  </si>
  <si>
    <t>31111M410900300 COMISION MPAL DEL DEP Y</t>
  </si>
  <si>
    <t>31111M410900400 CASA DE LA CULTURA URIAN</t>
  </si>
  <si>
    <t>Municipio de Uriangato Gto.
Estado Analítico del Ejercicio del Presupuesto de Egresos
Clasificación Administrativa
Del 1 de Enero al 31 de Marzo de 2026
(Cifras en Pesos)</t>
  </si>
  <si>
    <t>Municipio de Uriangato Gto.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</si>
</sst>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tabSelected="1" workbookViewId="0">
      <selection activeCell="A31" sqref="A3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165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3560152.77</v>
      </c>
      <c r="C5" s="23">
        <v>0</v>
      </c>
      <c r="D5" s="23">
        <f>B5+C5</f>
        <v>3560152.77</v>
      </c>
      <c r="E5" s="23">
        <v>440367.83</v>
      </c>
      <c r="F5" s="23">
        <v>420193.31</v>
      </c>
      <c r="G5" s="23">
        <f>D5-E5</f>
        <v>3119784.94</v>
      </c>
    </row>
    <row r="6" spans="1:7" x14ac:dyDescent="0.2">
      <c r="A6" s="14" t="s">
        <v>131</v>
      </c>
      <c r="B6" s="23">
        <v>29132490.190000001</v>
      </c>
      <c r="C6" s="23">
        <v>349651.76</v>
      </c>
      <c r="D6" s="23">
        <f t="shared" ref="D6:D11" si="0">B6+C6</f>
        <v>29482141.950000003</v>
      </c>
      <c r="E6" s="23">
        <v>10461110.210000001</v>
      </c>
      <c r="F6" s="23">
        <v>10243752.529999999</v>
      </c>
      <c r="G6" s="23">
        <f t="shared" ref="G6:G11" si="1">D6-E6</f>
        <v>19021031.740000002</v>
      </c>
    </row>
    <row r="7" spans="1:7" x14ac:dyDescent="0.2">
      <c r="A7" s="14" t="s">
        <v>132</v>
      </c>
      <c r="B7" s="23">
        <v>2603896.64</v>
      </c>
      <c r="C7" s="23">
        <v>1000000</v>
      </c>
      <c r="D7" s="23">
        <f t="shared" si="0"/>
        <v>3603896.64</v>
      </c>
      <c r="E7" s="23">
        <v>2022109.5</v>
      </c>
      <c r="F7" s="23">
        <v>2018412.99</v>
      </c>
      <c r="G7" s="23">
        <f t="shared" si="1"/>
        <v>1581787.1400000001</v>
      </c>
    </row>
    <row r="8" spans="1:7" x14ac:dyDescent="0.2">
      <c r="A8" s="14" t="s">
        <v>133</v>
      </c>
      <c r="B8" s="23">
        <v>5110228.53</v>
      </c>
      <c r="C8" s="23">
        <v>9661.18</v>
      </c>
      <c r="D8" s="23">
        <f t="shared" si="0"/>
        <v>5119889.71</v>
      </c>
      <c r="E8" s="23">
        <v>311527.34000000003</v>
      </c>
      <c r="F8" s="23">
        <v>293714.98</v>
      </c>
      <c r="G8" s="23">
        <f t="shared" si="1"/>
        <v>4808362.37</v>
      </c>
    </row>
    <row r="9" spans="1:7" x14ac:dyDescent="0.2">
      <c r="A9" s="14" t="s">
        <v>134</v>
      </c>
      <c r="B9" s="23">
        <v>3430394.45</v>
      </c>
      <c r="C9" s="23">
        <v>46322.36</v>
      </c>
      <c r="D9" s="23">
        <f t="shared" si="0"/>
        <v>3476716.81</v>
      </c>
      <c r="E9" s="23">
        <v>711170.05</v>
      </c>
      <c r="F9" s="23">
        <v>706132.57</v>
      </c>
      <c r="G9" s="23">
        <f t="shared" si="1"/>
        <v>2765546.76</v>
      </c>
    </row>
    <row r="10" spans="1:7" x14ac:dyDescent="0.2">
      <c r="A10" s="14" t="s">
        <v>135</v>
      </c>
      <c r="B10" s="23">
        <v>5905003.46</v>
      </c>
      <c r="C10" s="23">
        <v>90000</v>
      </c>
      <c r="D10" s="23">
        <f t="shared" si="0"/>
        <v>5995003.46</v>
      </c>
      <c r="E10" s="23">
        <v>1145393.74</v>
      </c>
      <c r="F10" s="23">
        <v>1139419.3</v>
      </c>
      <c r="G10" s="23">
        <f t="shared" si="1"/>
        <v>4849609.72</v>
      </c>
    </row>
    <row r="11" spans="1:7" x14ac:dyDescent="0.2">
      <c r="A11" s="14" t="s">
        <v>136</v>
      </c>
      <c r="B11" s="23">
        <v>3150388.26</v>
      </c>
      <c r="C11" s="23">
        <v>0</v>
      </c>
      <c r="D11" s="23">
        <f t="shared" si="0"/>
        <v>3150388.26</v>
      </c>
      <c r="E11" s="23">
        <v>598519.78</v>
      </c>
      <c r="F11" s="23">
        <v>593916.67000000004</v>
      </c>
      <c r="G11" s="23">
        <f t="shared" si="1"/>
        <v>2551868.4799999995</v>
      </c>
    </row>
    <row r="12" spans="1:7" x14ac:dyDescent="0.2">
      <c r="A12" s="14" t="s">
        <v>137</v>
      </c>
      <c r="B12" s="23">
        <v>1492818.27</v>
      </c>
      <c r="C12" s="23">
        <v>650000</v>
      </c>
      <c r="D12" s="23">
        <f t="shared" ref="D12" si="2">B12+C12</f>
        <v>2142818.27</v>
      </c>
      <c r="E12" s="23">
        <v>275949.09999999998</v>
      </c>
      <c r="F12" s="23">
        <v>274468.94</v>
      </c>
      <c r="G12" s="23">
        <f t="shared" ref="G12" si="3">D12-E12</f>
        <v>1866869.17</v>
      </c>
    </row>
    <row r="13" spans="1:7" x14ac:dyDescent="0.2">
      <c r="A13" s="14" t="s">
        <v>138</v>
      </c>
      <c r="B13" s="23">
        <v>2290920.52</v>
      </c>
      <c r="C13" s="23">
        <v>9605.3799999999992</v>
      </c>
      <c r="D13" s="23">
        <f t="shared" ref="D13" si="4">B13+C13</f>
        <v>2300525.9</v>
      </c>
      <c r="E13" s="23">
        <v>398210.18</v>
      </c>
      <c r="F13" s="23">
        <v>395091.54</v>
      </c>
      <c r="G13" s="23">
        <f t="shared" ref="G13" si="5">D13-E13</f>
        <v>1902315.72</v>
      </c>
    </row>
    <row r="14" spans="1:7" x14ac:dyDescent="0.2">
      <c r="A14" s="14" t="s">
        <v>139</v>
      </c>
      <c r="B14" s="23">
        <v>3001405.8</v>
      </c>
      <c r="C14" s="23">
        <v>0</v>
      </c>
      <c r="D14" s="23">
        <f t="shared" ref="D14" si="6">B14+C14</f>
        <v>3001405.8</v>
      </c>
      <c r="E14" s="23">
        <v>616862.81000000006</v>
      </c>
      <c r="F14" s="23">
        <v>613548.41</v>
      </c>
      <c r="G14" s="23">
        <f t="shared" ref="G14" si="7">D14-E14</f>
        <v>2384542.9899999998</v>
      </c>
    </row>
    <row r="15" spans="1:7" x14ac:dyDescent="0.2">
      <c r="A15" s="14" t="s">
        <v>140</v>
      </c>
      <c r="B15" s="23">
        <v>22356363.27</v>
      </c>
      <c r="C15" s="23">
        <v>43142.35</v>
      </c>
      <c r="D15" s="23">
        <f t="shared" ref="D15" si="8">B15+C15</f>
        <v>22399505.620000001</v>
      </c>
      <c r="E15" s="23">
        <v>2922313.69</v>
      </c>
      <c r="F15" s="23">
        <v>2750633.24</v>
      </c>
      <c r="G15" s="23">
        <f t="shared" ref="G15" si="9">D15-E15</f>
        <v>19477191.93</v>
      </c>
    </row>
    <row r="16" spans="1:7" x14ac:dyDescent="0.2">
      <c r="A16" s="14" t="s">
        <v>141</v>
      </c>
      <c r="B16" s="23">
        <v>540254.94999999995</v>
      </c>
      <c r="C16" s="23">
        <v>0</v>
      </c>
      <c r="D16" s="23">
        <f t="shared" ref="D16" si="10">B16+C16</f>
        <v>540254.94999999995</v>
      </c>
      <c r="E16" s="23">
        <v>103209.14</v>
      </c>
      <c r="F16" s="23">
        <v>102642.66</v>
      </c>
      <c r="G16" s="23">
        <f t="shared" ref="G16" si="11">D16-E16</f>
        <v>437045.80999999994</v>
      </c>
    </row>
    <row r="17" spans="1:7" x14ac:dyDescent="0.2">
      <c r="A17" s="14" t="s">
        <v>142</v>
      </c>
      <c r="B17" s="23">
        <v>1535218.26</v>
      </c>
      <c r="C17" s="23">
        <v>9605.3799999999992</v>
      </c>
      <c r="D17" s="23">
        <f t="shared" ref="D17" si="12">B17+C17</f>
        <v>1544823.64</v>
      </c>
      <c r="E17" s="23">
        <v>258574.01</v>
      </c>
      <c r="F17" s="23">
        <v>257137.29</v>
      </c>
      <c r="G17" s="23">
        <f t="shared" ref="G17" si="13">D17-E17</f>
        <v>1286249.6299999999</v>
      </c>
    </row>
    <row r="18" spans="1:7" x14ac:dyDescent="0.2">
      <c r="A18" s="14" t="s">
        <v>143</v>
      </c>
      <c r="B18" s="23">
        <v>1618758.3</v>
      </c>
      <c r="C18" s="23">
        <v>0</v>
      </c>
      <c r="D18" s="23">
        <f t="shared" ref="D18" si="14">B18+C18</f>
        <v>1618758.3</v>
      </c>
      <c r="E18" s="23">
        <v>243151.53</v>
      </c>
      <c r="F18" s="23">
        <v>238856.73</v>
      </c>
      <c r="G18" s="23">
        <f t="shared" ref="G18" si="15">D18-E18</f>
        <v>1375606.77</v>
      </c>
    </row>
    <row r="19" spans="1:7" x14ac:dyDescent="0.2">
      <c r="A19" s="14" t="s">
        <v>144</v>
      </c>
      <c r="B19" s="23">
        <v>2891447.26</v>
      </c>
      <c r="C19" s="23">
        <v>2315033.79</v>
      </c>
      <c r="D19" s="23">
        <f t="shared" ref="D19" si="16">B19+C19</f>
        <v>5206481.05</v>
      </c>
      <c r="E19" s="23">
        <v>2798976.46</v>
      </c>
      <c r="F19" s="23">
        <v>2791353.75</v>
      </c>
      <c r="G19" s="23">
        <f t="shared" ref="G19" si="17">D19-E19</f>
        <v>2407504.59</v>
      </c>
    </row>
    <row r="20" spans="1:7" x14ac:dyDescent="0.2">
      <c r="A20" s="14" t="s">
        <v>145</v>
      </c>
      <c r="B20" s="23">
        <v>2269479.7400000002</v>
      </c>
      <c r="C20" s="23">
        <v>0</v>
      </c>
      <c r="D20" s="23">
        <f t="shared" ref="D20" si="18">B20+C20</f>
        <v>2269479.7400000002</v>
      </c>
      <c r="E20" s="23">
        <v>263062.53999999998</v>
      </c>
      <c r="F20" s="23">
        <v>258358.03</v>
      </c>
      <c r="G20" s="23">
        <f t="shared" ref="G20" si="19">D20-E20</f>
        <v>2006417.2000000002</v>
      </c>
    </row>
    <row r="21" spans="1:7" x14ac:dyDescent="0.2">
      <c r="A21" s="14" t="s">
        <v>146</v>
      </c>
      <c r="B21" s="23">
        <v>6141877.8899999997</v>
      </c>
      <c r="C21" s="23">
        <v>0</v>
      </c>
      <c r="D21" s="23">
        <f t="shared" ref="D21" si="20">B21+C21</f>
        <v>6141877.8899999997</v>
      </c>
      <c r="E21" s="23">
        <v>242172.32</v>
      </c>
      <c r="F21" s="23">
        <v>234772.51</v>
      </c>
      <c r="G21" s="23">
        <f t="shared" ref="G21" si="21">D21-E21</f>
        <v>5899705.5699999994</v>
      </c>
    </row>
    <row r="22" spans="1:7" x14ac:dyDescent="0.2">
      <c r="A22" s="14" t="s">
        <v>147</v>
      </c>
      <c r="B22" s="23">
        <v>2271007.6</v>
      </c>
      <c r="C22" s="23">
        <v>0</v>
      </c>
      <c r="D22" s="23">
        <f t="shared" ref="D22" si="22">B22+C22</f>
        <v>2271007.6</v>
      </c>
      <c r="E22" s="23">
        <v>400126.01</v>
      </c>
      <c r="F22" s="23">
        <v>397501.29</v>
      </c>
      <c r="G22" s="23">
        <f t="shared" ref="G22" si="23">D22-E22</f>
        <v>1870881.59</v>
      </c>
    </row>
    <row r="23" spans="1:7" x14ac:dyDescent="0.2">
      <c r="A23" s="14" t="s">
        <v>148</v>
      </c>
      <c r="B23" s="23">
        <v>2192034.8199999998</v>
      </c>
      <c r="C23" s="23">
        <v>11178.99</v>
      </c>
      <c r="D23" s="23">
        <f t="shared" ref="D23" si="24">B23+C23</f>
        <v>2203213.81</v>
      </c>
      <c r="E23" s="23">
        <v>392975.03</v>
      </c>
      <c r="F23" s="23">
        <v>385569.3</v>
      </c>
      <c r="G23" s="23">
        <f t="shared" ref="G23" si="25">D23-E23</f>
        <v>1810238.78</v>
      </c>
    </row>
    <row r="24" spans="1:7" x14ac:dyDescent="0.2">
      <c r="A24" s="14" t="s">
        <v>149</v>
      </c>
      <c r="B24" s="23">
        <v>45404652.390000001</v>
      </c>
      <c r="C24" s="23">
        <v>40483361.039999999</v>
      </c>
      <c r="D24" s="23">
        <f t="shared" ref="D24" si="26">B24+C24</f>
        <v>85888013.430000007</v>
      </c>
      <c r="E24" s="23">
        <v>26696147.210000001</v>
      </c>
      <c r="F24" s="23">
        <v>26528574.199999999</v>
      </c>
      <c r="G24" s="23">
        <f t="shared" ref="G24" si="27">D24-E24</f>
        <v>59191866.220000006</v>
      </c>
    </row>
    <row r="25" spans="1:7" x14ac:dyDescent="0.2">
      <c r="A25" s="14" t="s">
        <v>150</v>
      </c>
      <c r="B25" s="23">
        <v>2687498.74</v>
      </c>
      <c r="C25" s="23">
        <v>0</v>
      </c>
      <c r="D25" s="23">
        <f t="shared" ref="D25" si="28">B25+C25</f>
        <v>2687498.74</v>
      </c>
      <c r="E25" s="23">
        <v>270554.57</v>
      </c>
      <c r="F25" s="23">
        <v>268912.21999999997</v>
      </c>
      <c r="G25" s="23">
        <f t="shared" ref="G25" si="29">D25-E25</f>
        <v>2416944.1700000004</v>
      </c>
    </row>
    <row r="26" spans="1:7" x14ac:dyDescent="0.2">
      <c r="A26" s="14" t="s">
        <v>151</v>
      </c>
      <c r="B26" s="23">
        <v>5539623.3200000003</v>
      </c>
      <c r="C26" s="23">
        <v>0</v>
      </c>
      <c r="D26" s="23">
        <f t="shared" ref="D26" si="30">B26+C26</f>
        <v>5539623.3200000003</v>
      </c>
      <c r="E26" s="23">
        <v>405178.78</v>
      </c>
      <c r="F26" s="23">
        <v>403669.02</v>
      </c>
      <c r="G26" s="23">
        <f t="shared" ref="G26" si="31">D26-E26</f>
        <v>5134444.54</v>
      </c>
    </row>
    <row r="27" spans="1:7" x14ac:dyDescent="0.2">
      <c r="A27" s="14" t="s">
        <v>152</v>
      </c>
      <c r="B27" s="23">
        <v>815216.67</v>
      </c>
      <c r="C27" s="23">
        <v>13981.33</v>
      </c>
      <c r="D27" s="23">
        <f t="shared" ref="D27" si="32">B27+C27</f>
        <v>829198</v>
      </c>
      <c r="E27" s="23">
        <v>157940.74</v>
      </c>
      <c r="F27" s="23">
        <v>157940.74</v>
      </c>
      <c r="G27" s="23">
        <f t="shared" ref="G27" si="33">D27-E27</f>
        <v>671257.26</v>
      </c>
    </row>
    <row r="28" spans="1:7" x14ac:dyDescent="0.2">
      <c r="A28" s="14" t="s">
        <v>153</v>
      </c>
      <c r="B28" s="23">
        <v>44481984.549999997</v>
      </c>
      <c r="C28" s="23">
        <v>0</v>
      </c>
      <c r="D28" s="23">
        <f t="shared" ref="D28" si="34">B28+C28</f>
        <v>44481984.549999997</v>
      </c>
      <c r="E28" s="23">
        <v>10595167.880000001</v>
      </c>
      <c r="F28" s="23">
        <v>10333435.92</v>
      </c>
      <c r="G28" s="23">
        <f t="shared" ref="G28" si="35">D28-E28</f>
        <v>33886816.669999994</v>
      </c>
    </row>
    <row r="29" spans="1:7" x14ac:dyDescent="0.2">
      <c r="A29" s="14" t="s">
        <v>154</v>
      </c>
      <c r="B29" s="23">
        <v>55746467.299999997</v>
      </c>
      <c r="C29" s="23">
        <v>1626095.17</v>
      </c>
      <c r="D29" s="23">
        <f t="shared" ref="D29" si="36">B29+C29</f>
        <v>57372562.469999999</v>
      </c>
      <c r="E29" s="23">
        <v>9346681.5700000003</v>
      </c>
      <c r="F29" s="23">
        <v>9270797.8800000008</v>
      </c>
      <c r="G29" s="23">
        <f t="shared" ref="G29" si="37">D29-E29</f>
        <v>48025880.899999999</v>
      </c>
    </row>
    <row r="30" spans="1:7" x14ac:dyDescent="0.2">
      <c r="A30" s="14" t="s">
        <v>155</v>
      </c>
      <c r="B30" s="23">
        <v>14546281.189999999</v>
      </c>
      <c r="C30" s="23">
        <v>0</v>
      </c>
      <c r="D30" s="23">
        <f t="shared" ref="D30" si="38">B30+C30</f>
        <v>14546281.189999999</v>
      </c>
      <c r="E30" s="23">
        <v>2624166.65</v>
      </c>
      <c r="F30" s="23">
        <v>2497731.0699999998</v>
      </c>
      <c r="G30" s="23">
        <f t="shared" ref="G30" si="39">D30-E30</f>
        <v>11922114.539999999</v>
      </c>
    </row>
    <row r="31" spans="1:7" x14ac:dyDescent="0.2">
      <c r="A31" s="14" t="s">
        <v>156</v>
      </c>
      <c r="B31" s="23">
        <v>3880734.3</v>
      </c>
      <c r="C31" s="23">
        <v>0</v>
      </c>
      <c r="D31" s="23">
        <f t="shared" ref="D31" si="40">B31+C31</f>
        <v>3880734.3</v>
      </c>
      <c r="E31" s="23">
        <v>657111.43000000005</v>
      </c>
      <c r="F31" s="23">
        <v>571252.18000000005</v>
      </c>
      <c r="G31" s="23">
        <f t="shared" ref="G31" si="41">D31-E31</f>
        <v>3223622.8699999996</v>
      </c>
    </row>
    <row r="32" spans="1:7" x14ac:dyDescent="0.2">
      <c r="A32" s="14" t="s">
        <v>157</v>
      </c>
      <c r="B32" s="23">
        <v>1567250.84</v>
      </c>
      <c r="C32" s="23">
        <v>0</v>
      </c>
      <c r="D32" s="23">
        <f t="shared" ref="D32" si="42">B32+C32</f>
        <v>1567250.84</v>
      </c>
      <c r="E32" s="23">
        <v>170232.8</v>
      </c>
      <c r="F32" s="23">
        <v>169451.68</v>
      </c>
      <c r="G32" s="23">
        <f t="shared" ref="G32" si="43">D32-E32</f>
        <v>1397018.04</v>
      </c>
    </row>
    <row r="33" spans="1:7" x14ac:dyDescent="0.2">
      <c r="A33" s="14" t="s">
        <v>158</v>
      </c>
      <c r="B33" s="23">
        <v>1131574.53</v>
      </c>
      <c r="C33" s="23">
        <v>0</v>
      </c>
      <c r="D33" s="23">
        <f t="shared" ref="D33" si="44">B33+C33</f>
        <v>1131574.53</v>
      </c>
      <c r="E33" s="23">
        <v>219456.57</v>
      </c>
      <c r="F33" s="23">
        <v>218530.01</v>
      </c>
      <c r="G33" s="23">
        <f t="shared" ref="G33" si="45">D33-E33</f>
        <v>912117.96</v>
      </c>
    </row>
    <row r="34" spans="1:7" x14ac:dyDescent="0.2">
      <c r="A34" s="14" t="s">
        <v>159</v>
      </c>
      <c r="B34" s="23">
        <v>376178.36</v>
      </c>
      <c r="C34" s="23">
        <v>50000</v>
      </c>
      <c r="D34" s="23">
        <f t="shared" ref="D34" si="46">B34+C34</f>
        <v>426178.36</v>
      </c>
      <c r="E34" s="23">
        <v>66317.100000000006</v>
      </c>
      <c r="F34" s="23">
        <v>65954.78</v>
      </c>
      <c r="G34" s="23">
        <f t="shared" ref="G34" si="47">D34-E34</f>
        <v>359861.26</v>
      </c>
    </row>
    <row r="35" spans="1:7" x14ac:dyDescent="0.2">
      <c r="A35" s="14" t="s">
        <v>160</v>
      </c>
      <c r="B35" s="23">
        <v>298721.40999999997</v>
      </c>
      <c r="C35" s="23">
        <v>0</v>
      </c>
      <c r="D35" s="23">
        <f t="shared" ref="D35" si="48">B35+C35</f>
        <v>298721.40999999997</v>
      </c>
      <c r="E35" s="23">
        <v>87450.73</v>
      </c>
      <c r="F35" s="23">
        <v>81228.69</v>
      </c>
      <c r="G35" s="23">
        <f t="shared" ref="G35" si="49">D35-E35</f>
        <v>211270.68</v>
      </c>
    </row>
    <row r="36" spans="1:7" x14ac:dyDescent="0.2">
      <c r="A36" s="14" t="s">
        <v>161</v>
      </c>
      <c r="B36" s="23">
        <v>870921.34</v>
      </c>
      <c r="C36" s="23">
        <v>15114.17</v>
      </c>
      <c r="D36" s="23">
        <f t="shared" ref="D36" si="50">B36+C36</f>
        <v>886035.51</v>
      </c>
      <c r="E36" s="23">
        <v>114281.82</v>
      </c>
      <c r="F36" s="23">
        <v>113489.22</v>
      </c>
      <c r="G36" s="23">
        <f t="shared" ref="G36" si="51">D36-E36</f>
        <v>771753.69</v>
      </c>
    </row>
    <row r="37" spans="1:7" x14ac:dyDescent="0.2">
      <c r="A37" s="14" t="s">
        <v>162</v>
      </c>
      <c r="B37" s="23">
        <v>8916466.3800000008</v>
      </c>
      <c r="C37" s="23">
        <v>0</v>
      </c>
      <c r="D37" s="23">
        <f t="shared" ref="D37" si="52">B37+C37</f>
        <v>8916466.3800000008</v>
      </c>
      <c r="E37" s="23">
        <v>2229116.61</v>
      </c>
      <c r="F37" s="23">
        <v>2229116.61</v>
      </c>
      <c r="G37" s="23">
        <f t="shared" ref="G37" si="53">D37-E37</f>
        <v>6687349.7700000014</v>
      </c>
    </row>
    <row r="38" spans="1:7" x14ac:dyDescent="0.2">
      <c r="A38" s="14" t="s">
        <v>163</v>
      </c>
      <c r="B38" s="23">
        <v>6227737.96</v>
      </c>
      <c r="C38" s="23">
        <v>0</v>
      </c>
      <c r="D38" s="23">
        <f t="shared" ref="D38" si="54">B38+C38</f>
        <v>6227737.96</v>
      </c>
      <c r="E38" s="23">
        <v>1556934.52</v>
      </c>
      <c r="F38" s="23">
        <v>1556934.52</v>
      </c>
      <c r="G38" s="23">
        <f t="shared" ref="G38" si="55">D38-E38</f>
        <v>4670803.4399999995</v>
      </c>
    </row>
    <row r="39" spans="1:7" x14ac:dyDescent="0.2">
      <c r="A39" s="14" t="s">
        <v>164</v>
      </c>
      <c r="B39" s="23">
        <v>4672228.13</v>
      </c>
      <c r="C39" s="23">
        <v>0</v>
      </c>
      <c r="D39" s="23">
        <f t="shared" ref="D39" si="56">B39+C39</f>
        <v>4672228.13</v>
      </c>
      <c r="E39" s="23">
        <v>1200000</v>
      </c>
      <c r="F39" s="23">
        <v>1200000</v>
      </c>
      <c r="G39" s="23">
        <f t="shared" ref="G39" si="57">D39-E39</f>
        <v>3472228.13</v>
      </c>
    </row>
    <row r="40" spans="1:7" x14ac:dyDescent="0.2">
      <c r="A40" s="14"/>
      <c r="B40" s="23">
        <v>0</v>
      </c>
      <c r="C40" s="23">
        <v>0</v>
      </c>
      <c r="D40" s="23">
        <f t="shared" ref="D40:D41" si="58">B40+C40</f>
        <v>0</v>
      </c>
      <c r="E40" s="23">
        <v>0</v>
      </c>
      <c r="F40" s="23">
        <v>0</v>
      </c>
      <c r="G40" s="23">
        <f t="shared" ref="G40:G41" si="59">D40-E40</f>
        <v>0</v>
      </c>
    </row>
    <row r="41" spans="1:7" x14ac:dyDescent="0.2">
      <c r="A41" s="14"/>
      <c r="B41" s="23">
        <v>0</v>
      </c>
      <c r="C41" s="23">
        <v>0</v>
      </c>
      <c r="D41" s="23">
        <f t="shared" si="58"/>
        <v>0</v>
      </c>
      <c r="E41" s="23">
        <v>0</v>
      </c>
      <c r="F41" s="23">
        <v>0</v>
      </c>
      <c r="G41" s="23">
        <f t="shared" si="59"/>
        <v>0</v>
      </c>
    </row>
    <row r="42" spans="1:7" x14ac:dyDescent="0.2">
      <c r="A42" s="31" t="s">
        <v>122</v>
      </c>
      <c r="B42" s="24">
        <f t="shared" ref="B42:G42" si="60">SUM(B5:B41)</f>
        <v>298657678.38999993</v>
      </c>
      <c r="C42" s="24">
        <f t="shared" si="60"/>
        <v>46722752.899999999</v>
      </c>
      <c r="D42" s="24">
        <f t="shared" si="60"/>
        <v>345380431.2899999</v>
      </c>
      <c r="E42" s="24">
        <f t="shared" si="60"/>
        <v>81002520.25</v>
      </c>
      <c r="F42" s="24">
        <f t="shared" si="60"/>
        <v>79782494.780000016</v>
      </c>
      <c r="G42" s="24">
        <f t="shared" si="60"/>
        <v>264377911.03999996</v>
      </c>
    </row>
    <row r="44" spans="1:7" ht="55.35" customHeight="1" x14ac:dyDescent="0.2">
      <c r="A44" s="34" t="s">
        <v>165</v>
      </c>
      <c r="B44" s="35"/>
      <c r="C44" s="35"/>
      <c r="D44" s="35"/>
      <c r="E44" s="35"/>
      <c r="F44" s="35"/>
      <c r="G44" s="36"/>
    </row>
    <row r="45" spans="1:7" x14ac:dyDescent="0.2">
      <c r="A45" s="19"/>
      <c r="B45" s="37" t="s">
        <v>56</v>
      </c>
      <c r="C45" s="38"/>
      <c r="D45" s="38"/>
      <c r="E45" s="38"/>
      <c r="F45" s="39"/>
      <c r="G45" s="32" t="s">
        <v>55</v>
      </c>
    </row>
    <row r="46" spans="1:7" ht="22.5" x14ac:dyDescent="0.2">
      <c r="A46" s="18" t="s">
        <v>50</v>
      </c>
      <c r="B46" s="2" t="s">
        <v>51</v>
      </c>
      <c r="C46" s="2" t="s">
        <v>114</v>
      </c>
      <c r="D46" s="2" t="s">
        <v>52</v>
      </c>
      <c r="E46" s="2" t="s">
        <v>53</v>
      </c>
      <c r="F46" s="2" t="s">
        <v>54</v>
      </c>
      <c r="G46" s="33"/>
    </row>
    <row r="47" spans="1:7" x14ac:dyDescent="0.2">
      <c r="A47" s="20"/>
      <c r="B47" s="21"/>
      <c r="C47" s="21"/>
      <c r="D47" s="21"/>
      <c r="E47" s="21"/>
      <c r="F47" s="21"/>
      <c r="G47" s="21"/>
    </row>
    <row r="48" spans="1:7" x14ac:dyDescent="0.2">
      <c r="A48" s="15" t="s">
        <v>8</v>
      </c>
      <c r="B48" s="23">
        <v>0</v>
      </c>
      <c r="C48" s="23">
        <v>0</v>
      </c>
      <c r="D48" s="23">
        <f>B48+C48</f>
        <v>0</v>
      </c>
      <c r="E48" s="23">
        <v>0</v>
      </c>
      <c r="F48" s="23">
        <v>0</v>
      </c>
      <c r="G48" s="23">
        <f>D48-E48</f>
        <v>0</v>
      </c>
    </row>
    <row r="49" spans="1:7" x14ac:dyDescent="0.2">
      <c r="A49" s="15" t="s">
        <v>9</v>
      </c>
      <c r="B49" s="23">
        <v>0</v>
      </c>
      <c r="C49" s="23">
        <v>0</v>
      </c>
      <c r="D49" s="23">
        <f t="shared" ref="D49:D51" si="61">B49+C49</f>
        <v>0</v>
      </c>
      <c r="E49" s="23">
        <v>0</v>
      </c>
      <c r="F49" s="23">
        <v>0</v>
      </c>
      <c r="G49" s="23">
        <f t="shared" ref="G49:G51" si="62">D49-E49</f>
        <v>0</v>
      </c>
    </row>
    <row r="50" spans="1:7" x14ac:dyDescent="0.2">
      <c r="A50" s="15" t="s">
        <v>10</v>
      </c>
      <c r="B50" s="23">
        <v>0</v>
      </c>
      <c r="C50" s="23">
        <v>0</v>
      </c>
      <c r="D50" s="23">
        <f t="shared" si="61"/>
        <v>0</v>
      </c>
      <c r="E50" s="23">
        <v>0</v>
      </c>
      <c r="F50" s="23">
        <v>0</v>
      </c>
      <c r="G50" s="23">
        <f t="shared" si="62"/>
        <v>0</v>
      </c>
    </row>
    <row r="51" spans="1:7" x14ac:dyDescent="0.2">
      <c r="A51" s="15" t="s">
        <v>123</v>
      </c>
      <c r="B51" s="23">
        <v>0</v>
      </c>
      <c r="C51" s="23">
        <v>0</v>
      </c>
      <c r="D51" s="23">
        <f t="shared" si="61"/>
        <v>0</v>
      </c>
      <c r="E51" s="23">
        <v>0</v>
      </c>
      <c r="F51" s="23">
        <v>0</v>
      </c>
      <c r="G51" s="23">
        <f t="shared" si="62"/>
        <v>0</v>
      </c>
    </row>
    <row r="52" spans="1:7" x14ac:dyDescent="0.2">
      <c r="A52" s="15"/>
      <c r="B52" s="23"/>
      <c r="C52" s="23"/>
      <c r="D52" s="23"/>
      <c r="E52" s="23"/>
      <c r="F52" s="23"/>
      <c r="G52" s="23"/>
    </row>
    <row r="53" spans="1:7" x14ac:dyDescent="0.2">
      <c r="A53" s="8" t="s">
        <v>122</v>
      </c>
      <c r="B53" s="24">
        <f t="shared" ref="B53:G53" si="63">SUM(B48:B51)</f>
        <v>0</v>
      </c>
      <c r="C53" s="24">
        <f t="shared" si="63"/>
        <v>0</v>
      </c>
      <c r="D53" s="24">
        <f t="shared" si="63"/>
        <v>0</v>
      </c>
      <c r="E53" s="24">
        <f t="shared" si="63"/>
        <v>0</v>
      </c>
      <c r="F53" s="24">
        <f t="shared" si="63"/>
        <v>0</v>
      </c>
      <c r="G53" s="24">
        <f t="shared" si="63"/>
        <v>0</v>
      </c>
    </row>
    <row r="56" spans="1:7" ht="59.45" customHeight="1" x14ac:dyDescent="0.2">
      <c r="A56" s="37" t="s">
        <v>165</v>
      </c>
      <c r="B56" s="38"/>
      <c r="C56" s="38"/>
      <c r="D56" s="38"/>
      <c r="E56" s="38"/>
      <c r="F56" s="38"/>
      <c r="G56" s="39"/>
    </row>
    <row r="57" spans="1:7" x14ac:dyDescent="0.2">
      <c r="A57" s="19"/>
      <c r="B57" s="37" t="s">
        <v>56</v>
      </c>
      <c r="C57" s="38"/>
      <c r="D57" s="38"/>
      <c r="E57" s="38"/>
      <c r="F57" s="39"/>
      <c r="G57" s="32" t="s">
        <v>55</v>
      </c>
    </row>
    <row r="58" spans="1:7" ht="22.5" x14ac:dyDescent="0.2">
      <c r="A58" s="18" t="s">
        <v>50</v>
      </c>
      <c r="B58" s="2" t="s">
        <v>51</v>
      </c>
      <c r="C58" s="2" t="s">
        <v>114</v>
      </c>
      <c r="D58" s="2" t="s">
        <v>52</v>
      </c>
      <c r="E58" s="2" t="s">
        <v>53</v>
      </c>
      <c r="F58" s="2" t="s">
        <v>54</v>
      </c>
      <c r="G58" s="33"/>
    </row>
    <row r="59" spans="1:7" x14ac:dyDescent="0.2">
      <c r="A59" s="20"/>
      <c r="B59" s="21"/>
      <c r="C59" s="21"/>
      <c r="D59" s="21"/>
      <c r="E59" s="21"/>
      <c r="F59" s="21"/>
      <c r="G59" s="21"/>
    </row>
    <row r="60" spans="1:7" x14ac:dyDescent="0.2">
      <c r="A60" s="16" t="s">
        <v>12</v>
      </c>
      <c r="B60" s="23">
        <v>0</v>
      </c>
      <c r="C60" s="23">
        <v>0</v>
      </c>
      <c r="D60" s="23">
        <f t="shared" ref="D60:D72" si="64">B60+C60</f>
        <v>0</v>
      </c>
      <c r="E60" s="23">
        <v>0</v>
      </c>
      <c r="F60" s="23">
        <v>0</v>
      </c>
      <c r="G60" s="23">
        <f t="shared" ref="G60:G72" si="65">D60-E60</f>
        <v>0</v>
      </c>
    </row>
    <row r="61" spans="1:7" x14ac:dyDescent="0.2">
      <c r="A61" s="16"/>
      <c r="B61" s="23"/>
      <c r="C61" s="23"/>
      <c r="D61" s="23"/>
      <c r="E61" s="23"/>
      <c r="F61" s="23"/>
      <c r="G61" s="23"/>
    </row>
    <row r="62" spans="1:7" x14ac:dyDescent="0.2">
      <c r="A62" s="16" t="s">
        <v>11</v>
      </c>
      <c r="B62" s="23">
        <v>0</v>
      </c>
      <c r="C62" s="23">
        <v>0</v>
      </c>
      <c r="D62" s="23">
        <f t="shared" si="64"/>
        <v>0</v>
      </c>
      <c r="E62" s="23">
        <v>0</v>
      </c>
      <c r="F62" s="23">
        <v>0</v>
      </c>
      <c r="G62" s="23">
        <f t="shared" si="65"/>
        <v>0</v>
      </c>
    </row>
    <row r="63" spans="1:7" x14ac:dyDescent="0.2">
      <c r="A63" s="16"/>
      <c r="B63" s="23"/>
      <c r="C63" s="23"/>
      <c r="D63" s="23"/>
      <c r="E63" s="23"/>
      <c r="F63" s="23"/>
      <c r="G63" s="23"/>
    </row>
    <row r="64" spans="1:7" x14ac:dyDescent="0.2">
      <c r="A64" s="16" t="s">
        <v>13</v>
      </c>
      <c r="B64" s="23">
        <v>0</v>
      </c>
      <c r="C64" s="23">
        <v>0</v>
      </c>
      <c r="D64" s="23">
        <f t="shared" si="64"/>
        <v>0</v>
      </c>
      <c r="E64" s="23">
        <v>0</v>
      </c>
      <c r="F64" s="23">
        <v>0</v>
      </c>
      <c r="G64" s="23">
        <f t="shared" si="65"/>
        <v>0</v>
      </c>
    </row>
    <row r="65" spans="1:7" x14ac:dyDescent="0.2">
      <c r="A65" s="16"/>
      <c r="B65" s="23"/>
      <c r="C65" s="23"/>
      <c r="D65" s="23"/>
      <c r="E65" s="23"/>
      <c r="F65" s="23"/>
      <c r="G65" s="23"/>
    </row>
    <row r="66" spans="1:7" x14ac:dyDescent="0.2">
      <c r="A66" s="16" t="s">
        <v>25</v>
      </c>
      <c r="B66" s="23">
        <v>0</v>
      </c>
      <c r="C66" s="23">
        <v>0</v>
      </c>
      <c r="D66" s="23">
        <f t="shared" si="64"/>
        <v>0</v>
      </c>
      <c r="E66" s="23">
        <v>0</v>
      </c>
      <c r="F66" s="23">
        <v>0</v>
      </c>
      <c r="G66" s="23">
        <f t="shared" si="65"/>
        <v>0</v>
      </c>
    </row>
    <row r="67" spans="1:7" x14ac:dyDescent="0.2">
      <c r="A67" s="16"/>
      <c r="B67" s="23"/>
      <c r="C67" s="23"/>
      <c r="D67" s="23"/>
      <c r="E67" s="23"/>
      <c r="F67" s="23"/>
      <c r="G67" s="23"/>
    </row>
    <row r="68" spans="1:7" ht="22.5" x14ac:dyDescent="0.2">
      <c r="A68" s="16" t="s">
        <v>26</v>
      </c>
      <c r="B68" s="23">
        <v>0</v>
      </c>
      <c r="C68" s="23">
        <v>0</v>
      </c>
      <c r="D68" s="23">
        <f t="shared" si="64"/>
        <v>0</v>
      </c>
      <c r="E68" s="23">
        <v>0</v>
      </c>
      <c r="F68" s="23">
        <v>0</v>
      </c>
      <c r="G68" s="23">
        <f t="shared" si="65"/>
        <v>0</v>
      </c>
    </row>
    <row r="69" spans="1:7" x14ac:dyDescent="0.2">
      <c r="A69" s="16"/>
      <c r="B69" s="23"/>
      <c r="C69" s="23"/>
      <c r="D69" s="23"/>
      <c r="E69" s="23"/>
      <c r="F69" s="23"/>
      <c r="G69" s="23"/>
    </row>
    <row r="70" spans="1:7" ht="22.5" x14ac:dyDescent="0.2">
      <c r="A70" s="16" t="s">
        <v>124</v>
      </c>
      <c r="B70" s="23">
        <v>0</v>
      </c>
      <c r="C70" s="23">
        <v>0</v>
      </c>
      <c r="D70" s="23">
        <f t="shared" ref="D70" si="66">B70+C70</f>
        <v>0</v>
      </c>
      <c r="E70" s="23">
        <v>0</v>
      </c>
      <c r="F70" s="23">
        <v>0</v>
      </c>
      <c r="G70" s="23">
        <f t="shared" ref="G70" si="67">D70-E70</f>
        <v>0</v>
      </c>
    </row>
    <row r="71" spans="1:7" x14ac:dyDescent="0.2">
      <c r="A71" s="16"/>
      <c r="B71" s="23"/>
      <c r="C71" s="23"/>
      <c r="D71" s="23"/>
      <c r="E71" s="23"/>
      <c r="F71" s="23"/>
      <c r="G71" s="23"/>
    </row>
    <row r="72" spans="1:7" x14ac:dyDescent="0.2">
      <c r="A72" s="16" t="s">
        <v>14</v>
      </c>
      <c r="B72" s="23">
        <v>0</v>
      </c>
      <c r="C72" s="23">
        <v>0</v>
      </c>
      <c r="D72" s="23">
        <f t="shared" si="64"/>
        <v>0</v>
      </c>
      <c r="E72" s="23">
        <v>0</v>
      </c>
      <c r="F72" s="23">
        <v>0</v>
      </c>
      <c r="G72" s="23">
        <f t="shared" si="65"/>
        <v>0</v>
      </c>
    </row>
    <row r="73" spans="1:7" x14ac:dyDescent="0.2">
      <c r="A73" s="16"/>
      <c r="B73" s="23"/>
      <c r="C73" s="23"/>
      <c r="D73" s="23"/>
      <c r="E73" s="23"/>
      <c r="F73" s="23"/>
      <c r="G73" s="23"/>
    </row>
    <row r="74" spans="1:7" x14ac:dyDescent="0.2">
      <c r="A74" s="16" t="s">
        <v>125</v>
      </c>
      <c r="B74" s="23">
        <v>19816432.469999999</v>
      </c>
      <c r="C74" s="23">
        <v>0</v>
      </c>
      <c r="D74" s="23">
        <f t="shared" ref="D74" si="68">B74+C74</f>
        <v>19816432.469999999</v>
      </c>
      <c r="E74" s="23">
        <v>4986051.13</v>
      </c>
      <c r="F74" s="23">
        <v>4986051.13</v>
      </c>
      <c r="G74" s="23">
        <f t="shared" ref="G74" si="69">D74-E74</f>
        <v>14830381.34</v>
      </c>
    </row>
    <row r="75" spans="1:7" x14ac:dyDescent="0.2">
      <c r="A75" s="16"/>
      <c r="B75" s="23"/>
      <c r="C75" s="23"/>
      <c r="D75" s="23"/>
      <c r="E75" s="23"/>
      <c r="F75" s="23"/>
      <c r="G75" s="23"/>
    </row>
    <row r="76" spans="1:7" x14ac:dyDescent="0.2">
      <c r="A76" s="8" t="s">
        <v>122</v>
      </c>
      <c r="B76" s="24">
        <f t="shared" ref="B76:G76" si="70">SUM(B60:B74)</f>
        <v>19816432.469999999</v>
      </c>
      <c r="C76" s="24">
        <f t="shared" si="70"/>
        <v>0</v>
      </c>
      <c r="D76" s="24">
        <f t="shared" si="70"/>
        <v>19816432.469999999</v>
      </c>
      <c r="E76" s="24">
        <f t="shared" si="70"/>
        <v>4986051.13</v>
      </c>
      <c r="F76" s="24">
        <f t="shared" si="70"/>
        <v>4986051.13</v>
      </c>
      <c r="G76" s="24">
        <f t="shared" si="70"/>
        <v>14830381.34</v>
      </c>
    </row>
    <row r="78" spans="1:7" x14ac:dyDescent="0.2">
      <c r="A78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44:G44"/>
    <mergeCell ref="G57:G58"/>
    <mergeCell ref="G45:G46"/>
    <mergeCell ref="A56:G56"/>
    <mergeCell ref="B2:F2"/>
    <mergeCell ref="B45:F45"/>
    <mergeCell ref="B57:F57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129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254261264.18000001</v>
      </c>
      <c r="C5" s="23">
        <v>5690397.2400000002</v>
      </c>
      <c r="D5" s="23">
        <f>B5+C5</f>
        <v>259951661.42000002</v>
      </c>
      <c r="E5" s="23">
        <v>53993687.579999998</v>
      </c>
      <c r="F5" s="23">
        <v>52835292.109999999</v>
      </c>
      <c r="G5" s="23">
        <f>D5-E5</f>
        <v>205957973.84000003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37944948.979999997</v>
      </c>
      <c r="C7" s="23">
        <v>41032355.659999996</v>
      </c>
      <c r="D7" s="23">
        <f>B7+C7</f>
        <v>78977304.639999986</v>
      </c>
      <c r="E7" s="23">
        <v>25417856.109999999</v>
      </c>
      <c r="F7" s="23">
        <v>25356226.109999999</v>
      </c>
      <c r="G7" s="23">
        <f>D7-E7</f>
        <v>53559448.529999986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6451465.2300000004</v>
      </c>
      <c r="C11" s="23">
        <v>0</v>
      </c>
      <c r="D11" s="23">
        <f>B11+C11</f>
        <v>6451465.2300000004</v>
      </c>
      <c r="E11" s="23">
        <v>1590976.56</v>
      </c>
      <c r="F11" s="23">
        <v>1590976.56</v>
      </c>
      <c r="G11" s="23">
        <f>D11-E11</f>
        <v>4860488.67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298657678.39000005</v>
      </c>
      <c r="C15" s="26">
        <f t="shared" si="0"/>
        <v>46722752.899999999</v>
      </c>
      <c r="D15" s="26">
        <f t="shared" si="0"/>
        <v>345380431.29000002</v>
      </c>
      <c r="E15" s="26">
        <f t="shared" si="0"/>
        <v>81002520.25</v>
      </c>
      <c r="F15" s="26">
        <f t="shared" si="0"/>
        <v>79782494.780000001</v>
      </c>
      <c r="G15" s="26">
        <f t="shared" si="0"/>
        <v>264377911.03999999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workbookViewId="0">
      <selection activeCell="A9" sqref="A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128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">
      <c r="A4" s="9" t="s">
        <v>57</v>
      </c>
      <c r="B4" s="27">
        <f>SUM(B5:B11)</f>
        <v>140847336.75999999</v>
      </c>
      <c r="C4" s="27">
        <f>SUM(C5:C11)</f>
        <v>173635.19</v>
      </c>
      <c r="D4" s="27">
        <f>B4+C4</f>
        <v>141020971.94999999</v>
      </c>
      <c r="E4" s="27">
        <f>SUM(E5:E11)</f>
        <v>25898739.5</v>
      </c>
      <c r="F4" s="27">
        <f>SUM(F5:F11)</f>
        <v>25898739.5</v>
      </c>
      <c r="G4" s="27">
        <f>D4-E4</f>
        <v>115122232.44999999</v>
      </c>
    </row>
    <row r="5" spans="1:8" x14ac:dyDescent="0.2">
      <c r="A5" s="11" t="s">
        <v>61</v>
      </c>
      <c r="B5" s="23">
        <v>70926099.200000003</v>
      </c>
      <c r="C5" s="23">
        <v>65608.31</v>
      </c>
      <c r="D5" s="23">
        <f t="shared" ref="D5:D68" si="0">B5+C5</f>
        <v>70991707.510000005</v>
      </c>
      <c r="E5" s="23">
        <v>15577887.92</v>
      </c>
      <c r="F5" s="23">
        <v>15577887.92</v>
      </c>
      <c r="G5" s="23">
        <f t="shared" ref="G5:G68" si="1">D5-E5</f>
        <v>55413819.590000004</v>
      </c>
      <c r="H5" s="6">
        <v>1100</v>
      </c>
    </row>
    <row r="6" spans="1:8" x14ac:dyDescent="0.2">
      <c r="A6" s="11" t="s">
        <v>62</v>
      </c>
      <c r="B6" s="23">
        <v>1008400</v>
      </c>
      <c r="C6" s="23">
        <v>46400</v>
      </c>
      <c r="D6" s="23">
        <f t="shared" si="0"/>
        <v>1054800</v>
      </c>
      <c r="E6" s="23">
        <v>8740</v>
      </c>
      <c r="F6" s="23">
        <v>8740</v>
      </c>
      <c r="G6" s="23">
        <f t="shared" si="1"/>
        <v>1046060</v>
      </c>
      <c r="H6" s="6">
        <v>1200</v>
      </c>
    </row>
    <row r="7" spans="1:8" x14ac:dyDescent="0.2">
      <c r="A7" s="11" t="s">
        <v>63</v>
      </c>
      <c r="B7" s="23">
        <v>16698853.91</v>
      </c>
      <c r="C7" s="23">
        <v>14574.6</v>
      </c>
      <c r="D7" s="23">
        <f t="shared" si="0"/>
        <v>16713428.51</v>
      </c>
      <c r="E7" s="23">
        <v>82827.02</v>
      </c>
      <c r="F7" s="23">
        <v>82827.02</v>
      </c>
      <c r="G7" s="23">
        <f t="shared" si="1"/>
        <v>16630601.49</v>
      </c>
      <c r="H7" s="6">
        <v>1300</v>
      </c>
    </row>
    <row r="8" spans="1:8" x14ac:dyDescent="0.2">
      <c r="A8" s="11" t="s">
        <v>33</v>
      </c>
      <c r="B8" s="23">
        <v>740000</v>
      </c>
      <c r="C8" s="23">
        <v>0</v>
      </c>
      <c r="D8" s="23">
        <f t="shared" si="0"/>
        <v>740000</v>
      </c>
      <c r="E8" s="23">
        <v>0</v>
      </c>
      <c r="F8" s="23">
        <v>0</v>
      </c>
      <c r="G8" s="23">
        <f t="shared" si="1"/>
        <v>740000</v>
      </c>
      <c r="H8" s="6">
        <v>1400</v>
      </c>
    </row>
    <row r="9" spans="1:8" x14ac:dyDescent="0.2">
      <c r="A9" s="11" t="s">
        <v>64</v>
      </c>
      <c r="B9" s="23">
        <v>49873983.649999999</v>
      </c>
      <c r="C9" s="23">
        <v>47052.28</v>
      </c>
      <c r="D9" s="23">
        <f t="shared" si="0"/>
        <v>49921035.93</v>
      </c>
      <c r="E9" s="23">
        <v>10229284.560000001</v>
      </c>
      <c r="F9" s="23">
        <v>10229284.560000001</v>
      </c>
      <c r="G9" s="23">
        <f t="shared" si="1"/>
        <v>39691751.369999997</v>
      </c>
      <c r="H9" s="6">
        <v>1500</v>
      </c>
    </row>
    <row r="10" spans="1:8" x14ac:dyDescent="0.2">
      <c r="A10" s="11" t="s">
        <v>34</v>
      </c>
      <c r="B10" s="23">
        <v>1600000</v>
      </c>
      <c r="C10" s="23">
        <v>0</v>
      </c>
      <c r="D10" s="23">
        <f t="shared" si="0"/>
        <v>1600000</v>
      </c>
      <c r="E10" s="23">
        <v>0</v>
      </c>
      <c r="F10" s="23">
        <v>0</v>
      </c>
      <c r="G10" s="23">
        <f t="shared" si="1"/>
        <v>1600000</v>
      </c>
      <c r="H10" s="6">
        <v>1600</v>
      </c>
    </row>
    <row r="11" spans="1:8" x14ac:dyDescent="0.2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117</v>
      </c>
      <c r="B12" s="28">
        <f>SUM(B13:B21)</f>
        <v>25166119.189999998</v>
      </c>
      <c r="C12" s="28">
        <f>SUM(C13:C21)</f>
        <v>1289747.28</v>
      </c>
      <c r="D12" s="28">
        <f t="shared" si="0"/>
        <v>26455866.469999999</v>
      </c>
      <c r="E12" s="28">
        <f>SUM(E13:E21)</f>
        <v>2894979.45</v>
      </c>
      <c r="F12" s="28">
        <f>SUM(F13:F21)</f>
        <v>2255039.5099999998</v>
      </c>
      <c r="G12" s="28">
        <f t="shared" si="1"/>
        <v>23560887.02</v>
      </c>
      <c r="H12" s="10">
        <v>0</v>
      </c>
    </row>
    <row r="13" spans="1:8" x14ac:dyDescent="0.2">
      <c r="A13" s="11" t="s">
        <v>66</v>
      </c>
      <c r="B13" s="23">
        <v>2089811.81</v>
      </c>
      <c r="C13" s="23">
        <v>59400</v>
      </c>
      <c r="D13" s="23">
        <f t="shared" si="0"/>
        <v>2149211.81</v>
      </c>
      <c r="E13" s="23">
        <v>169678.34</v>
      </c>
      <c r="F13" s="23">
        <v>84790.32</v>
      </c>
      <c r="G13" s="23">
        <f t="shared" si="1"/>
        <v>1979533.47</v>
      </c>
      <c r="H13" s="6">
        <v>2100</v>
      </c>
    </row>
    <row r="14" spans="1:8" x14ac:dyDescent="0.2">
      <c r="A14" s="11" t="s">
        <v>67</v>
      </c>
      <c r="B14" s="23">
        <v>912914.31</v>
      </c>
      <c r="C14" s="23">
        <v>6700</v>
      </c>
      <c r="D14" s="23">
        <f t="shared" si="0"/>
        <v>919614.31</v>
      </c>
      <c r="E14" s="23">
        <v>43083.22</v>
      </c>
      <c r="F14" s="23">
        <v>34230.54</v>
      </c>
      <c r="G14" s="23">
        <f t="shared" si="1"/>
        <v>876531.09000000008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5363956.45</v>
      </c>
      <c r="C16" s="23">
        <v>-100000</v>
      </c>
      <c r="D16" s="23">
        <f t="shared" si="0"/>
        <v>5263956.45</v>
      </c>
      <c r="E16" s="23">
        <v>762557.9</v>
      </c>
      <c r="F16" s="23">
        <v>624584.27</v>
      </c>
      <c r="G16" s="23">
        <f t="shared" si="1"/>
        <v>4501398.55</v>
      </c>
      <c r="H16" s="6">
        <v>2400</v>
      </c>
    </row>
    <row r="17" spans="1:8" x14ac:dyDescent="0.2">
      <c r="A17" s="11" t="s">
        <v>70</v>
      </c>
      <c r="B17" s="23">
        <v>2712706.35</v>
      </c>
      <c r="C17" s="23">
        <v>0</v>
      </c>
      <c r="D17" s="23">
        <f t="shared" si="0"/>
        <v>2712706.35</v>
      </c>
      <c r="E17" s="23">
        <v>139787.70000000001</v>
      </c>
      <c r="F17" s="23">
        <v>104866.5</v>
      </c>
      <c r="G17" s="23">
        <f t="shared" si="1"/>
        <v>2572918.65</v>
      </c>
      <c r="H17" s="6">
        <v>2500</v>
      </c>
    </row>
    <row r="18" spans="1:8" x14ac:dyDescent="0.2">
      <c r="A18" s="11" t="s">
        <v>71</v>
      </c>
      <c r="B18" s="23">
        <v>10011482.76</v>
      </c>
      <c r="C18" s="23">
        <v>1308247.28</v>
      </c>
      <c r="D18" s="23">
        <f t="shared" si="0"/>
        <v>11319730.039999999</v>
      </c>
      <c r="E18" s="23">
        <v>1522297.14</v>
      </c>
      <c r="F18" s="23">
        <v>1180875.95</v>
      </c>
      <c r="G18" s="23">
        <f t="shared" si="1"/>
        <v>9797432.8999999985</v>
      </c>
      <c r="H18" s="6">
        <v>2600</v>
      </c>
    </row>
    <row r="19" spans="1:8" x14ac:dyDescent="0.2">
      <c r="A19" s="11" t="s">
        <v>72</v>
      </c>
      <c r="B19" s="23">
        <v>1515271.77</v>
      </c>
      <c r="C19" s="23">
        <v>0</v>
      </c>
      <c r="D19" s="23">
        <f t="shared" si="0"/>
        <v>1515271.77</v>
      </c>
      <c r="E19" s="23">
        <v>70833.929999999993</v>
      </c>
      <c r="F19" s="23">
        <v>61153.93</v>
      </c>
      <c r="G19" s="23">
        <f t="shared" si="1"/>
        <v>1444437.84</v>
      </c>
      <c r="H19" s="6">
        <v>2700</v>
      </c>
    </row>
    <row r="20" spans="1:8" x14ac:dyDescent="0.2">
      <c r="A20" s="11" t="s">
        <v>73</v>
      </c>
      <c r="B20" s="23">
        <v>230000</v>
      </c>
      <c r="C20" s="23">
        <v>0</v>
      </c>
      <c r="D20" s="23">
        <f t="shared" si="0"/>
        <v>230000</v>
      </c>
      <c r="E20" s="23">
        <v>0</v>
      </c>
      <c r="F20" s="23">
        <v>0</v>
      </c>
      <c r="G20" s="23">
        <f t="shared" si="1"/>
        <v>230000</v>
      </c>
      <c r="H20" s="6">
        <v>2800</v>
      </c>
    </row>
    <row r="21" spans="1:8" x14ac:dyDescent="0.2">
      <c r="A21" s="11" t="s">
        <v>74</v>
      </c>
      <c r="B21" s="23">
        <v>2329975.7400000002</v>
      </c>
      <c r="C21" s="23">
        <v>15400</v>
      </c>
      <c r="D21" s="23">
        <f t="shared" si="0"/>
        <v>2345375.7400000002</v>
      </c>
      <c r="E21" s="23">
        <v>186741.22</v>
      </c>
      <c r="F21" s="23">
        <v>164538</v>
      </c>
      <c r="G21" s="23">
        <f t="shared" si="1"/>
        <v>2158634.52</v>
      </c>
      <c r="H21" s="6">
        <v>2900</v>
      </c>
    </row>
    <row r="22" spans="1:8" x14ac:dyDescent="0.2">
      <c r="A22" s="9" t="s">
        <v>58</v>
      </c>
      <c r="B22" s="28">
        <f>SUM(B23:B31)</f>
        <v>52610365.189999998</v>
      </c>
      <c r="C22" s="28">
        <f>SUM(C23:C31)</f>
        <v>1461980.98</v>
      </c>
      <c r="D22" s="28">
        <f t="shared" si="0"/>
        <v>54072346.169999994</v>
      </c>
      <c r="E22" s="28">
        <f>SUM(E23:E31)</f>
        <v>17176321.649999999</v>
      </c>
      <c r="F22" s="28">
        <f>SUM(F23:F31)</f>
        <v>16660766.119999999</v>
      </c>
      <c r="G22" s="28">
        <f t="shared" si="1"/>
        <v>36896024.519999996</v>
      </c>
      <c r="H22" s="10">
        <v>0</v>
      </c>
    </row>
    <row r="23" spans="1:8" x14ac:dyDescent="0.2">
      <c r="A23" s="11" t="s">
        <v>75</v>
      </c>
      <c r="B23" s="23">
        <v>13785640</v>
      </c>
      <c r="C23" s="23">
        <v>0</v>
      </c>
      <c r="D23" s="23">
        <f t="shared" si="0"/>
        <v>13785640</v>
      </c>
      <c r="E23" s="23">
        <v>5254676.88</v>
      </c>
      <c r="F23" s="23">
        <v>5243093.08</v>
      </c>
      <c r="G23" s="23">
        <f t="shared" si="1"/>
        <v>8530963.120000001</v>
      </c>
      <c r="H23" s="6">
        <v>3100</v>
      </c>
    </row>
    <row r="24" spans="1:8" x14ac:dyDescent="0.2">
      <c r="A24" s="11" t="s">
        <v>76</v>
      </c>
      <c r="B24" s="23">
        <v>1117026</v>
      </c>
      <c r="C24" s="23">
        <v>340000</v>
      </c>
      <c r="D24" s="23">
        <f t="shared" si="0"/>
        <v>1457026</v>
      </c>
      <c r="E24" s="23">
        <v>19256</v>
      </c>
      <c r="F24" s="23">
        <v>18270</v>
      </c>
      <c r="G24" s="23">
        <f t="shared" si="1"/>
        <v>1437770</v>
      </c>
      <c r="H24" s="6">
        <v>3200</v>
      </c>
    </row>
    <row r="25" spans="1:8" x14ac:dyDescent="0.2">
      <c r="A25" s="11" t="s">
        <v>77</v>
      </c>
      <c r="B25" s="23">
        <v>4526369.38</v>
      </c>
      <c r="C25" s="23">
        <v>222252.72</v>
      </c>
      <c r="D25" s="23">
        <f t="shared" si="0"/>
        <v>4748622.0999999996</v>
      </c>
      <c r="E25" s="23">
        <v>100876.7</v>
      </c>
      <c r="F25" s="23">
        <v>100876.7</v>
      </c>
      <c r="G25" s="23">
        <f t="shared" si="1"/>
        <v>4647745.3999999994</v>
      </c>
      <c r="H25" s="6">
        <v>3300</v>
      </c>
    </row>
    <row r="26" spans="1:8" x14ac:dyDescent="0.2">
      <c r="A26" s="11" t="s">
        <v>78</v>
      </c>
      <c r="B26" s="23">
        <v>2530000</v>
      </c>
      <c r="C26" s="23">
        <v>90000</v>
      </c>
      <c r="D26" s="23">
        <f t="shared" si="0"/>
        <v>2620000</v>
      </c>
      <c r="E26" s="23">
        <v>114638.31</v>
      </c>
      <c r="F26" s="23">
        <v>114638.31</v>
      </c>
      <c r="G26" s="23">
        <f t="shared" si="1"/>
        <v>2505361.69</v>
      </c>
      <c r="H26" s="6">
        <v>3400</v>
      </c>
    </row>
    <row r="27" spans="1:8" x14ac:dyDescent="0.2">
      <c r="A27" s="11" t="s">
        <v>79</v>
      </c>
      <c r="B27" s="23">
        <v>6044121.46</v>
      </c>
      <c r="C27" s="23">
        <v>-93904.83</v>
      </c>
      <c r="D27" s="23">
        <f t="shared" si="0"/>
        <v>5950216.6299999999</v>
      </c>
      <c r="E27" s="23">
        <v>601953.09</v>
      </c>
      <c r="F27" s="23">
        <v>460460.33</v>
      </c>
      <c r="G27" s="23">
        <f t="shared" si="1"/>
        <v>5348263.54</v>
      </c>
      <c r="H27" s="6">
        <v>3500</v>
      </c>
    </row>
    <row r="28" spans="1:8" x14ac:dyDescent="0.2">
      <c r="A28" s="11" t="s">
        <v>126</v>
      </c>
      <c r="B28" s="23">
        <v>1580836.41</v>
      </c>
      <c r="C28" s="23">
        <v>15000</v>
      </c>
      <c r="D28" s="23">
        <f t="shared" si="0"/>
        <v>1595836.41</v>
      </c>
      <c r="E28" s="23">
        <v>48923.83</v>
      </c>
      <c r="F28" s="23">
        <v>48923.83</v>
      </c>
      <c r="G28" s="23">
        <f t="shared" si="1"/>
        <v>1546912.5799999998</v>
      </c>
      <c r="H28" s="6">
        <v>3600</v>
      </c>
    </row>
    <row r="29" spans="1:8" x14ac:dyDescent="0.2">
      <c r="A29" s="11" t="s">
        <v>80</v>
      </c>
      <c r="B29" s="23">
        <v>1893600.85</v>
      </c>
      <c r="C29" s="23">
        <v>0</v>
      </c>
      <c r="D29" s="23">
        <f t="shared" si="0"/>
        <v>1893600.85</v>
      </c>
      <c r="E29" s="23">
        <v>26145</v>
      </c>
      <c r="F29" s="23">
        <v>26145</v>
      </c>
      <c r="G29" s="23">
        <f t="shared" si="1"/>
        <v>1867455.85</v>
      </c>
      <c r="H29" s="6">
        <v>3700</v>
      </c>
    </row>
    <row r="30" spans="1:8" x14ac:dyDescent="0.2">
      <c r="A30" s="11" t="s">
        <v>81</v>
      </c>
      <c r="B30" s="23">
        <v>17548734.620000001</v>
      </c>
      <c r="C30" s="23">
        <v>-125348.24</v>
      </c>
      <c r="D30" s="23">
        <f t="shared" si="0"/>
        <v>17423386.380000003</v>
      </c>
      <c r="E30" s="23">
        <v>8805324.5700000003</v>
      </c>
      <c r="F30" s="23">
        <v>8598644.5999999996</v>
      </c>
      <c r="G30" s="23">
        <f t="shared" si="1"/>
        <v>8618061.8100000024</v>
      </c>
      <c r="H30" s="6">
        <v>3800</v>
      </c>
    </row>
    <row r="31" spans="1:8" x14ac:dyDescent="0.2">
      <c r="A31" s="11" t="s">
        <v>18</v>
      </c>
      <c r="B31" s="23">
        <v>3584036.47</v>
      </c>
      <c r="C31" s="23">
        <v>1013981.33</v>
      </c>
      <c r="D31" s="23">
        <f t="shared" si="0"/>
        <v>4598017.8</v>
      </c>
      <c r="E31" s="23">
        <v>2204527.27</v>
      </c>
      <c r="F31" s="23">
        <v>2049714.27</v>
      </c>
      <c r="G31" s="23">
        <f t="shared" si="1"/>
        <v>2393490.5299999998</v>
      </c>
      <c r="H31" s="6">
        <v>3900</v>
      </c>
    </row>
    <row r="32" spans="1:8" x14ac:dyDescent="0.2">
      <c r="A32" s="9" t="s">
        <v>118</v>
      </c>
      <c r="B32" s="28">
        <f>SUM(B33:B41)</f>
        <v>42088908.269999996</v>
      </c>
      <c r="C32" s="28">
        <f>SUM(C33:C41)</f>
        <v>2765033.79</v>
      </c>
      <c r="D32" s="28">
        <f t="shared" si="0"/>
        <v>44853942.059999995</v>
      </c>
      <c r="E32" s="28">
        <f>SUM(E33:E41)</f>
        <v>9614623.540000001</v>
      </c>
      <c r="F32" s="28">
        <f>SUM(F33:F41)</f>
        <v>9611723.540000001</v>
      </c>
      <c r="G32" s="28">
        <f t="shared" si="1"/>
        <v>35239318.519999996</v>
      </c>
      <c r="H32" s="10">
        <v>0</v>
      </c>
    </row>
    <row r="33" spans="1:8" x14ac:dyDescent="0.2">
      <c r="A33" s="11" t="s">
        <v>82</v>
      </c>
      <c r="B33" s="23">
        <v>19816432.469999999</v>
      </c>
      <c r="C33" s="23">
        <v>0</v>
      </c>
      <c r="D33" s="23">
        <f t="shared" si="0"/>
        <v>19816432.469999999</v>
      </c>
      <c r="E33" s="23">
        <v>4986051.13</v>
      </c>
      <c r="F33" s="23">
        <v>4986051.13</v>
      </c>
      <c r="G33" s="23">
        <f t="shared" si="1"/>
        <v>14830381.34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1085659.5900000001</v>
      </c>
      <c r="C35" s="23">
        <v>0</v>
      </c>
      <c r="D35" s="23">
        <f t="shared" si="0"/>
        <v>1085659.5900000001</v>
      </c>
      <c r="E35" s="23">
        <v>0</v>
      </c>
      <c r="F35" s="23">
        <v>0</v>
      </c>
      <c r="G35" s="23">
        <f t="shared" si="1"/>
        <v>1085659.5900000001</v>
      </c>
      <c r="H35" s="6">
        <v>4300</v>
      </c>
    </row>
    <row r="36" spans="1:8" x14ac:dyDescent="0.2">
      <c r="A36" s="11" t="s">
        <v>85</v>
      </c>
      <c r="B36" s="23">
        <v>14435350.98</v>
      </c>
      <c r="C36" s="23">
        <v>2765033.79</v>
      </c>
      <c r="D36" s="23">
        <f t="shared" si="0"/>
        <v>17200384.77</v>
      </c>
      <c r="E36" s="23">
        <v>3037595.85</v>
      </c>
      <c r="F36" s="23">
        <v>3034695.85</v>
      </c>
      <c r="G36" s="23">
        <f t="shared" si="1"/>
        <v>14162788.92</v>
      </c>
      <c r="H36" s="6">
        <v>4400</v>
      </c>
    </row>
    <row r="37" spans="1:8" x14ac:dyDescent="0.2">
      <c r="A37" s="11" t="s">
        <v>39</v>
      </c>
      <c r="B37" s="23">
        <v>6451465.2300000004</v>
      </c>
      <c r="C37" s="23">
        <v>0</v>
      </c>
      <c r="D37" s="23">
        <f t="shared" si="0"/>
        <v>6451465.2300000004</v>
      </c>
      <c r="E37" s="23">
        <v>1590976.56</v>
      </c>
      <c r="F37" s="23">
        <v>1590976.56</v>
      </c>
      <c r="G37" s="23">
        <f t="shared" si="1"/>
        <v>4860488.67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300000</v>
      </c>
      <c r="C40" s="23">
        <v>0</v>
      </c>
      <c r="D40" s="23">
        <f t="shared" si="0"/>
        <v>300000</v>
      </c>
      <c r="E40" s="23">
        <v>0</v>
      </c>
      <c r="F40" s="23">
        <v>0</v>
      </c>
      <c r="G40" s="23">
        <f t="shared" si="1"/>
        <v>300000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4552858.16</v>
      </c>
      <c r="C42" s="28">
        <f>SUM(C43:C51)</f>
        <v>558600</v>
      </c>
      <c r="D42" s="28">
        <f t="shared" si="0"/>
        <v>5111458.16</v>
      </c>
      <c r="E42" s="28">
        <f>SUM(E43:E51)</f>
        <v>187120</v>
      </c>
      <c r="F42" s="28">
        <f>SUM(F43:F51)</f>
        <v>125490</v>
      </c>
      <c r="G42" s="28">
        <f t="shared" si="1"/>
        <v>4924338.16</v>
      </c>
      <c r="H42" s="10">
        <v>0</v>
      </c>
    </row>
    <row r="43" spans="1:8" x14ac:dyDescent="0.2">
      <c r="A43" s="3" t="s">
        <v>89</v>
      </c>
      <c r="B43" s="23">
        <v>1556858.16</v>
      </c>
      <c r="C43" s="23">
        <v>55000</v>
      </c>
      <c r="D43" s="23">
        <f t="shared" si="0"/>
        <v>1611858.16</v>
      </c>
      <c r="E43" s="23">
        <v>155090</v>
      </c>
      <c r="F43" s="23">
        <v>100010</v>
      </c>
      <c r="G43" s="23">
        <f t="shared" si="1"/>
        <v>1456768.16</v>
      </c>
      <c r="H43" s="6">
        <v>5100</v>
      </c>
    </row>
    <row r="44" spans="1:8" x14ac:dyDescent="0.2">
      <c r="A44" s="11" t="s">
        <v>90</v>
      </c>
      <c r="B44" s="23">
        <v>20000</v>
      </c>
      <c r="C44" s="23">
        <v>0</v>
      </c>
      <c r="D44" s="23">
        <f t="shared" si="0"/>
        <v>20000</v>
      </c>
      <c r="E44" s="23">
        <v>0</v>
      </c>
      <c r="F44" s="23">
        <v>0</v>
      </c>
      <c r="G44" s="23">
        <f t="shared" si="1"/>
        <v>20000</v>
      </c>
      <c r="H44" s="6">
        <v>5200</v>
      </c>
    </row>
    <row r="45" spans="1:8" x14ac:dyDescent="0.2">
      <c r="A45" s="11" t="s">
        <v>91</v>
      </c>
      <c r="B45" s="23">
        <v>10000</v>
      </c>
      <c r="C45" s="23">
        <v>0</v>
      </c>
      <c r="D45" s="23">
        <f t="shared" si="0"/>
        <v>10000</v>
      </c>
      <c r="E45" s="23">
        <v>0</v>
      </c>
      <c r="F45" s="23">
        <v>0</v>
      </c>
      <c r="G45" s="23">
        <f t="shared" si="1"/>
        <v>10000</v>
      </c>
      <c r="H45" s="6">
        <v>5300</v>
      </c>
    </row>
    <row r="46" spans="1:8" x14ac:dyDescent="0.2">
      <c r="A46" s="11" t="s">
        <v>92</v>
      </c>
      <c r="B46" s="23">
        <v>115000</v>
      </c>
      <c r="C46" s="23">
        <v>0</v>
      </c>
      <c r="D46" s="23">
        <f t="shared" si="0"/>
        <v>115000</v>
      </c>
      <c r="E46" s="23">
        <v>0</v>
      </c>
      <c r="F46" s="23">
        <v>0</v>
      </c>
      <c r="G46" s="23">
        <f t="shared" si="1"/>
        <v>115000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2820000</v>
      </c>
      <c r="C48" s="23">
        <v>503600</v>
      </c>
      <c r="D48" s="23">
        <f t="shared" si="0"/>
        <v>3323600</v>
      </c>
      <c r="E48" s="23">
        <v>32030</v>
      </c>
      <c r="F48" s="23">
        <v>25480</v>
      </c>
      <c r="G48" s="23">
        <f t="shared" si="1"/>
        <v>3291570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97</v>
      </c>
      <c r="B51" s="23">
        <v>31000</v>
      </c>
      <c r="C51" s="23">
        <v>0</v>
      </c>
      <c r="D51" s="23">
        <f t="shared" si="0"/>
        <v>31000</v>
      </c>
      <c r="E51" s="23">
        <v>0</v>
      </c>
      <c r="F51" s="23">
        <v>0</v>
      </c>
      <c r="G51" s="23">
        <f t="shared" si="1"/>
        <v>31000</v>
      </c>
      <c r="H51" s="6">
        <v>5900</v>
      </c>
    </row>
    <row r="52" spans="1:8" x14ac:dyDescent="0.2">
      <c r="A52" s="9" t="s">
        <v>59</v>
      </c>
      <c r="B52" s="28">
        <f>SUM(B53:B55)</f>
        <v>33392090.82</v>
      </c>
      <c r="C52" s="28">
        <f>SUM(C53:C55)</f>
        <v>40473755.659999996</v>
      </c>
      <c r="D52" s="28">
        <f t="shared" si="0"/>
        <v>73865846.479999989</v>
      </c>
      <c r="E52" s="28">
        <f>SUM(E53:E55)</f>
        <v>25230736.109999999</v>
      </c>
      <c r="F52" s="28">
        <f>SUM(F53:F55)</f>
        <v>25230736.109999999</v>
      </c>
      <c r="G52" s="28">
        <f t="shared" si="1"/>
        <v>48635110.36999999</v>
      </c>
      <c r="H52" s="10">
        <v>0</v>
      </c>
    </row>
    <row r="53" spans="1:8" x14ac:dyDescent="0.2">
      <c r="A53" s="11" t="s">
        <v>98</v>
      </c>
      <c r="B53" s="23">
        <v>33392090.82</v>
      </c>
      <c r="C53" s="23">
        <v>40473755.659999996</v>
      </c>
      <c r="D53" s="23">
        <f t="shared" si="0"/>
        <v>73865846.479999989</v>
      </c>
      <c r="E53" s="23">
        <v>25230736.109999999</v>
      </c>
      <c r="F53" s="23">
        <v>25230736.109999999</v>
      </c>
      <c r="G53" s="23">
        <f t="shared" si="1"/>
        <v>48635110.36999999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298657678.38999999</v>
      </c>
      <c r="C76" s="26">
        <f t="shared" si="4"/>
        <v>46722752.899999999</v>
      </c>
      <c r="D76" s="26">
        <f t="shared" si="4"/>
        <v>345380431.28999996</v>
      </c>
      <c r="E76" s="26">
        <f t="shared" si="4"/>
        <v>81002520.25</v>
      </c>
      <c r="F76" s="26">
        <f t="shared" si="4"/>
        <v>79782494.780000001</v>
      </c>
      <c r="G76" s="26">
        <f t="shared" si="4"/>
        <v>264377911.03999996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workbookViewId="0">
      <selection activeCell="B35" sqref="B35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166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179409832.53000003</v>
      </c>
      <c r="C5" s="28">
        <f t="shared" si="0"/>
        <v>3238459.53</v>
      </c>
      <c r="D5" s="28">
        <f t="shared" si="0"/>
        <v>182648292.06</v>
      </c>
      <c r="E5" s="28">
        <f t="shared" si="0"/>
        <v>36942244.810000002</v>
      </c>
      <c r="F5" s="28">
        <f t="shared" si="0"/>
        <v>36168032.68</v>
      </c>
      <c r="G5" s="28">
        <f t="shared" si="0"/>
        <v>145706047.25</v>
      </c>
    </row>
    <row r="6" spans="1:7" x14ac:dyDescent="0.2">
      <c r="A6" s="17" t="s">
        <v>40</v>
      </c>
      <c r="B6" s="23">
        <v>32133895.989999998</v>
      </c>
      <c r="C6" s="23">
        <v>349651.76</v>
      </c>
      <c r="D6" s="23">
        <f>B6+C6</f>
        <v>32483547.75</v>
      </c>
      <c r="E6" s="23">
        <v>11077973.02</v>
      </c>
      <c r="F6" s="23">
        <v>10857300.939999999</v>
      </c>
      <c r="G6" s="23">
        <f>D6-E6</f>
        <v>21405574.73</v>
      </c>
    </row>
    <row r="7" spans="1:7" x14ac:dyDescent="0.2">
      <c r="A7" s="17" t="s">
        <v>16</v>
      </c>
      <c r="B7" s="23">
        <v>540254.94999999995</v>
      </c>
      <c r="C7" s="23">
        <v>0</v>
      </c>
      <c r="D7" s="23">
        <f t="shared" ref="D7:D13" si="1">B7+C7</f>
        <v>540254.94999999995</v>
      </c>
      <c r="E7" s="23">
        <v>103209.14</v>
      </c>
      <c r="F7" s="23">
        <v>102642.66</v>
      </c>
      <c r="G7" s="23">
        <f t="shared" ref="G7:G13" si="2">D7-E7</f>
        <v>437045.80999999994</v>
      </c>
    </row>
    <row r="8" spans="1:7" x14ac:dyDescent="0.2">
      <c r="A8" s="17" t="s">
        <v>116</v>
      </c>
      <c r="B8" s="23">
        <v>20477355.640000001</v>
      </c>
      <c r="C8" s="23">
        <v>1115588.92</v>
      </c>
      <c r="D8" s="23">
        <f t="shared" si="1"/>
        <v>21592944.560000002</v>
      </c>
      <c r="E8" s="23">
        <v>4448487.29</v>
      </c>
      <c r="F8" s="23">
        <v>4393047.8600000003</v>
      </c>
      <c r="G8" s="23">
        <f t="shared" si="2"/>
        <v>17144457.270000003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5905003.46</v>
      </c>
      <c r="C10" s="23">
        <v>90000</v>
      </c>
      <c r="D10" s="23">
        <f t="shared" si="1"/>
        <v>5995003.46</v>
      </c>
      <c r="E10" s="23">
        <v>1145393.74</v>
      </c>
      <c r="F10" s="23">
        <v>1139419.3</v>
      </c>
      <c r="G10" s="23">
        <f t="shared" si="2"/>
        <v>4849609.72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74173482.790000007</v>
      </c>
      <c r="C12" s="23">
        <v>1626095.17</v>
      </c>
      <c r="D12" s="23">
        <f t="shared" si="1"/>
        <v>75799577.960000008</v>
      </c>
      <c r="E12" s="23">
        <v>12627959.65</v>
      </c>
      <c r="F12" s="23">
        <v>12339781.130000001</v>
      </c>
      <c r="G12" s="23">
        <f t="shared" si="2"/>
        <v>63171618.31000001</v>
      </c>
    </row>
    <row r="13" spans="1:7" x14ac:dyDescent="0.2">
      <c r="A13" s="17" t="s">
        <v>18</v>
      </c>
      <c r="B13" s="23">
        <v>46179839.700000003</v>
      </c>
      <c r="C13" s="23">
        <v>57123.68</v>
      </c>
      <c r="D13" s="23">
        <f t="shared" si="1"/>
        <v>46236963.380000003</v>
      </c>
      <c r="E13" s="23">
        <v>7539221.9699999997</v>
      </c>
      <c r="F13" s="23">
        <v>7335840.79</v>
      </c>
      <c r="G13" s="23">
        <f t="shared" si="2"/>
        <v>38697741.410000004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107508899.02000001</v>
      </c>
      <c r="C15" s="28">
        <f t="shared" si="3"/>
        <v>42809573.82</v>
      </c>
      <c r="D15" s="28">
        <f t="shared" si="3"/>
        <v>150318472.84</v>
      </c>
      <c r="E15" s="28">
        <f t="shared" si="3"/>
        <v>42936372.859999999</v>
      </c>
      <c r="F15" s="28">
        <f t="shared" si="3"/>
        <v>42504055.880000003</v>
      </c>
      <c r="G15" s="28">
        <f t="shared" si="3"/>
        <v>107382099.97999999</v>
      </c>
    </row>
    <row r="16" spans="1:7" x14ac:dyDescent="0.2">
      <c r="A16" s="17" t="s">
        <v>42</v>
      </c>
      <c r="B16" s="23">
        <v>9581147.8699999992</v>
      </c>
      <c r="C16" s="23">
        <v>-88821.01</v>
      </c>
      <c r="D16" s="23">
        <f>B16+C16</f>
        <v>9492326.8599999994</v>
      </c>
      <c r="E16" s="23">
        <v>1739773.52</v>
      </c>
      <c r="F16" s="23">
        <v>1548025.76</v>
      </c>
      <c r="G16" s="23">
        <f t="shared" ref="G16:G22" si="4">D16-E16</f>
        <v>7752553.3399999999</v>
      </c>
    </row>
    <row r="17" spans="1:7" x14ac:dyDescent="0.2">
      <c r="A17" s="17" t="s">
        <v>27</v>
      </c>
      <c r="B17" s="23">
        <v>67700758.659999996</v>
      </c>
      <c r="C17" s="23">
        <v>42918394.829999998</v>
      </c>
      <c r="D17" s="23">
        <f t="shared" ref="D17:D22" si="5">B17+C17</f>
        <v>110619153.48999999</v>
      </c>
      <c r="E17" s="23">
        <v>35150963.920000002</v>
      </c>
      <c r="F17" s="23">
        <v>34920771.380000003</v>
      </c>
      <c r="G17" s="23">
        <f t="shared" si="4"/>
        <v>75468189.569999993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10899966.09</v>
      </c>
      <c r="C19" s="23">
        <v>0</v>
      </c>
      <c r="D19" s="23">
        <f t="shared" si="5"/>
        <v>10899966.09</v>
      </c>
      <c r="E19" s="23">
        <v>2756934.52</v>
      </c>
      <c r="F19" s="23">
        <v>2756934.52</v>
      </c>
      <c r="G19" s="23">
        <f t="shared" si="4"/>
        <v>8143031.5700000003</v>
      </c>
    </row>
    <row r="20" spans="1:7" x14ac:dyDescent="0.2">
      <c r="A20" s="17" t="s">
        <v>44</v>
      </c>
      <c r="B20" s="23">
        <v>5838344.7300000004</v>
      </c>
      <c r="C20" s="23">
        <v>0</v>
      </c>
      <c r="D20" s="23">
        <f t="shared" si="5"/>
        <v>5838344.7300000004</v>
      </c>
      <c r="E20" s="23">
        <v>492629.51</v>
      </c>
      <c r="F20" s="23">
        <v>484897.71</v>
      </c>
      <c r="G20" s="23">
        <f t="shared" si="4"/>
        <v>5345715.2200000007</v>
      </c>
    </row>
    <row r="21" spans="1:7" x14ac:dyDescent="0.2">
      <c r="A21" s="17" t="s">
        <v>45</v>
      </c>
      <c r="B21" s="23">
        <v>11793130.83</v>
      </c>
      <c r="C21" s="23">
        <v>0</v>
      </c>
      <c r="D21" s="23">
        <f t="shared" si="5"/>
        <v>11793130.83</v>
      </c>
      <c r="E21" s="23">
        <v>2625838.59</v>
      </c>
      <c r="F21" s="23">
        <v>2623974.83</v>
      </c>
      <c r="G21" s="23">
        <f t="shared" si="4"/>
        <v>9167292.2400000002</v>
      </c>
    </row>
    <row r="22" spans="1:7" x14ac:dyDescent="0.2">
      <c r="A22" s="17" t="s">
        <v>4</v>
      </c>
      <c r="B22" s="23">
        <v>1695550.84</v>
      </c>
      <c r="C22" s="23">
        <v>-20000</v>
      </c>
      <c r="D22" s="23">
        <f t="shared" si="5"/>
        <v>1675550.84</v>
      </c>
      <c r="E22" s="23">
        <v>170232.8</v>
      </c>
      <c r="F22" s="23">
        <v>169451.68</v>
      </c>
      <c r="G22" s="23">
        <f t="shared" si="4"/>
        <v>1505318.04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11738946.84</v>
      </c>
      <c r="C24" s="28">
        <f t="shared" si="6"/>
        <v>674719.55</v>
      </c>
      <c r="D24" s="28">
        <f t="shared" si="6"/>
        <v>12413666.390000001</v>
      </c>
      <c r="E24" s="28">
        <f t="shared" si="6"/>
        <v>1123902.58</v>
      </c>
      <c r="F24" s="28">
        <f t="shared" si="6"/>
        <v>1110406.22</v>
      </c>
      <c r="G24" s="28">
        <f t="shared" si="6"/>
        <v>11289763.810000001</v>
      </c>
    </row>
    <row r="25" spans="1:7" x14ac:dyDescent="0.2">
      <c r="A25" s="17" t="s">
        <v>28</v>
      </c>
      <c r="B25" s="23">
        <v>5312501.45</v>
      </c>
      <c r="C25" s="23">
        <v>24719.55</v>
      </c>
      <c r="D25" s="23">
        <f>B25+C25</f>
        <v>5337221</v>
      </c>
      <c r="E25" s="23">
        <v>516334.2</v>
      </c>
      <c r="F25" s="23">
        <v>510573.76</v>
      </c>
      <c r="G25" s="23">
        <f t="shared" ref="G25:G33" si="7">D25-E25</f>
        <v>4820886.8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2687498.74</v>
      </c>
      <c r="C30" s="23">
        <v>0</v>
      </c>
      <c r="D30" s="23">
        <f t="shared" si="8"/>
        <v>2687498.74</v>
      </c>
      <c r="E30" s="23">
        <v>270554.57</v>
      </c>
      <c r="F30" s="23">
        <v>268912.21999999997</v>
      </c>
      <c r="G30" s="23">
        <f t="shared" si="7"/>
        <v>2416944.1700000004</v>
      </c>
    </row>
    <row r="31" spans="1:7" x14ac:dyDescent="0.2">
      <c r="A31" s="17" t="s">
        <v>6</v>
      </c>
      <c r="B31" s="23">
        <v>2246128.38</v>
      </c>
      <c r="C31" s="23">
        <v>0</v>
      </c>
      <c r="D31" s="23">
        <f t="shared" si="8"/>
        <v>2246128.38</v>
      </c>
      <c r="E31" s="23">
        <v>61064.71</v>
      </c>
      <c r="F31" s="23">
        <v>56451.3</v>
      </c>
      <c r="G31" s="23">
        <f t="shared" si="7"/>
        <v>2185063.67</v>
      </c>
    </row>
    <row r="32" spans="1:7" x14ac:dyDescent="0.2">
      <c r="A32" s="17" t="s">
        <v>48</v>
      </c>
      <c r="B32" s="23">
        <v>1492818.27</v>
      </c>
      <c r="C32" s="23">
        <v>650000</v>
      </c>
      <c r="D32" s="23">
        <f t="shared" si="8"/>
        <v>2142818.27</v>
      </c>
      <c r="E32" s="23">
        <v>275949.09999999998</v>
      </c>
      <c r="F32" s="23">
        <v>274468.94</v>
      </c>
      <c r="G32" s="23">
        <f t="shared" si="7"/>
        <v>1866869.17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298657678.39000005</v>
      </c>
      <c r="C41" s="24">
        <f t="shared" si="12"/>
        <v>46722752.899999999</v>
      </c>
      <c r="D41" s="24">
        <f t="shared" si="12"/>
        <v>345380431.29000002</v>
      </c>
      <c r="E41" s="24">
        <f t="shared" si="12"/>
        <v>81002520.25</v>
      </c>
      <c r="F41" s="24">
        <f t="shared" si="12"/>
        <v>79782494.780000001</v>
      </c>
      <c r="G41" s="24">
        <f t="shared" si="12"/>
        <v>264377911.03999999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2018-07-14T22:21:14Z</cp:lastPrinted>
  <dcterms:created xsi:type="dcterms:W3CDTF">2014-02-10T03:37:14Z</dcterms:created>
  <dcterms:modified xsi:type="dcterms:W3CDTF">2026-04-24T22:43:17Z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