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Tesoreria\Desktop\CUENTA PÚBLICA 2DA TRIMESTRE 2026\"/>
    </mc:Choice>
  </mc:AlternateContent>
  <bookViews>
    <workbookView xWindow="0" yWindow="0" windowWidth="28800" windowHeight="12210"/>
  </bookViews>
  <sheets>
    <sheet name="INR" sheetId="5" r:id="rId1"/>
  </sheets>
  <definedNames>
    <definedName name="_ftn1" localSheetId="0">INR!#REF!</definedName>
    <definedName name="_ftnref1" localSheetId="0">INR!#REF!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200" i="5" l="1"/>
  <c r="T199" i="5"/>
  <c r="T198" i="5"/>
  <c r="T197" i="5"/>
  <c r="T196" i="5"/>
  <c r="T195" i="5"/>
  <c r="T194" i="5"/>
  <c r="T193" i="5"/>
  <c r="T192" i="5"/>
  <c r="T191" i="5"/>
  <c r="T190" i="5"/>
  <c r="T189" i="5"/>
  <c r="T188" i="5"/>
  <c r="T187" i="5"/>
  <c r="T186" i="5"/>
  <c r="T185" i="5"/>
  <c r="T184" i="5"/>
  <c r="T183" i="5"/>
  <c r="T173" i="5"/>
  <c r="T170" i="5"/>
  <c r="T166" i="5"/>
  <c r="T165" i="5"/>
  <c r="T164" i="5"/>
  <c r="T163" i="5"/>
  <c r="T161" i="5"/>
  <c r="T160" i="5"/>
  <c r="T158" i="5"/>
  <c r="T157" i="5"/>
  <c r="T156" i="5"/>
  <c r="T155" i="5"/>
  <c r="T153" i="5"/>
  <c r="T151" i="5"/>
  <c r="T150" i="5"/>
  <c r="T148" i="5"/>
  <c r="T147" i="5"/>
  <c r="T146" i="5"/>
  <c r="T145" i="5"/>
  <c r="T144" i="5"/>
  <c r="T143" i="5"/>
  <c r="T142" i="5"/>
  <c r="T141" i="5"/>
  <c r="T140" i="5"/>
  <c r="T139" i="5"/>
  <c r="T138" i="5"/>
  <c r="T137" i="5"/>
  <c r="T134" i="5"/>
  <c r="T133" i="5"/>
  <c r="T132" i="5"/>
  <c r="T131" i="5"/>
  <c r="T130" i="5"/>
  <c r="T129" i="5"/>
  <c r="T128" i="5"/>
  <c r="T127" i="5"/>
  <c r="T118" i="5"/>
  <c r="T117" i="5"/>
  <c r="T116" i="5"/>
  <c r="T115" i="5"/>
  <c r="T114" i="5"/>
  <c r="T113" i="5"/>
  <c r="T111" i="5"/>
  <c r="T110" i="5"/>
  <c r="T109" i="5"/>
  <c r="T108" i="5"/>
  <c r="T107" i="5"/>
  <c r="T106" i="5"/>
  <c r="T105" i="5"/>
  <c r="T104" i="5"/>
  <c r="T103" i="5"/>
  <c r="T102" i="5"/>
  <c r="T101" i="5"/>
  <c r="T100" i="5"/>
  <c r="T99" i="5"/>
  <c r="T98" i="5"/>
  <c r="T97" i="5"/>
  <c r="T96" i="5"/>
  <c r="T95" i="5"/>
  <c r="T94" i="5"/>
  <c r="T93" i="5"/>
  <c r="T92" i="5"/>
  <c r="T91" i="5"/>
  <c r="T90" i="5"/>
  <c r="T81" i="5"/>
  <c r="T80" i="5"/>
  <c r="T79" i="5"/>
  <c r="T78" i="5"/>
  <c r="T77" i="5"/>
  <c r="T76" i="5"/>
  <c r="T75" i="5"/>
  <c r="T74" i="5"/>
  <c r="T73" i="5"/>
  <c r="T72" i="5"/>
  <c r="T71" i="5"/>
  <c r="T70" i="5"/>
  <c r="T69" i="5"/>
  <c r="T68" i="5"/>
  <c r="T67" i="5"/>
  <c r="T66" i="5"/>
  <c r="T65" i="5"/>
  <c r="T64" i="5"/>
  <c r="T63" i="5"/>
  <c r="T62" i="5"/>
  <c r="T61" i="5"/>
  <c r="T60" i="5"/>
  <c r="T59" i="5"/>
  <c r="T58" i="5"/>
  <c r="T57" i="5"/>
  <c r="T56" i="5"/>
  <c r="T55" i="5"/>
  <c r="T54" i="5"/>
  <c r="T53" i="5"/>
  <c r="T52" i="5"/>
  <c r="T51" i="5"/>
  <c r="U50" i="5"/>
  <c r="T50" i="5" s="1"/>
  <c r="T49" i="5"/>
  <c r="T48" i="5"/>
  <c r="T47" i="5"/>
  <c r="T46" i="5"/>
  <c r="T45" i="5"/>
  <c r="T44" i="5"/>
  <c r="T43" i="5"/>
  <c r="T42" i="5"/>
  <c r="T41" i="5"/>
  <c r="T40" i="5"/>
  <c r="T39" i="5"/>
  <c r="T38" i="5"/>
  <c r="T37" i="5"/>
  <c r="T36" i="5"/>
  <c r="T35" i="5"/>
  <c r="T34" i="5"/>
  <c r="T33" i="5"/>
  <c r="T32" i="5"/>
  <c r="T31" i="5"/>
  <c r="T30" i="5"/>
  <c r="T29" i="5"/>
  <c r="T28" i="5"/>
  <c r="T27" i="5"/>
  <c r="T26" i="5"/>
  <c r="T25" i="5"/>
  <c r="T24" i="5"/>
  <c r="T23" i="5"/>
  <c r="T22" i="5"/>
  <c r="T21" i="5"/>
  <c r="T20" i="5"/>
  <c r="T19" i="5"/>
  <c r="T18" i="5"/>
  <c r="T17" i="5"/>
  <c r="T16" i="5"/>
  <c r="T15" i="5"/>
  <c r="T14" i="5"/>
  <c r="T13" i="5"/>
  <c r="T12" i="5"/>
  <c r="T11" i="5"/>
  <c r="T10" i="5"/>
  <c r="T9" i="5"/>
  <c r="T8" i="5"/>
  <c r="T7" i="5"/>
  <c r="T6" i="5"/>
  <c r="T5" i="5"/>
  <c r="T4" i="5"/>
</calcChain>
</file>

<file path=xl/comments1.xml><?xml version="1.0" encoding="utf-8"?>
<comments xmlns="http://schemas.openxmlformats.org/spreadsheetml/2006/main">
  <authors>
    <author>Economico</author>
  </authors>
  <commentList>
    <comment ref="M103" authorId="0" shapeId="0">
      <text>
        <r>
          <rPr>
            <b/>
            <sz val="9"/>
            <color indexed="81"/>
            <rFont val="Tahoma"/>
            <family val="2"/>
          </rPr>
          <t>Económico:</t>
        </r>
        <r>
          <rPr>
            <sz val="9"/>
            <color indexed="81"/>
            <rFont val="Tahoma"/>
            <family val="2"/>
          </rPr>
          <t xml:space="preserve">
SARE(SISTEMA DE APERTURA RAPIDA  DE EMPRESAS)</t>
        </r>
      </text>
    </comment>
  </commentList>
</comments>
</file>

<file path=xl/sharedStrings.xml><?xml version="1.0" encoding="utf-8"?>
<sst xmlns="http://schemas.openxmlformats.org/spreadsheetml/2006/main" count="2564" uniqueCount="1071">
  <si>
    <t>Programa o proyecto de Inversión</t>
  </si>
  <si>
    <t>Prespuesto del programa presupuestario</t>
  </si>
  <si>
    <t>MIR</t>
  </si>
  <si>
    <t>Indicadores</t>
  </si>
  <si>
    <t>Resultado del indicador</t>
  </si>
  <si>
    <t xml:space="preserve">Clasificación Programática acorde al CONAC
</t>
  </si>
  <si>
    <t xml:space="preserve">Clave del Programa presupuestario
</t>
  </si>
  <si>
    <t xml:space="preserve">Nombre del programa presupuestario
</t>
  </si>
  <si>
    <t xml:space="preserve">Clasificación funcional del gasto al que corresponde el programa presupuestario
</t>
  </si>
  <si>
    <t xml:space="preserve">Nombre de la dependencia o entidad que lo ejecuta
</t>
  </si>
  <si>
    <t>Aprobado</t>
  </si>
  <si>
    <t>Modificado</t>
  </si>
  <si>
    <t>Devengado</t>
  </si>
  <si>
    <t>Ejercido</t>
  </si>
  <si>
    <t>Pagado</t>
  </si>
  <si>
    <t xml:space="preserve">Cuenta con MIR
(SI/NO)
</t>
  </si>
  <si>
    <t>Nivel de la MIR del programa</t>
  </si>
  <si>
    <t>Descripción del resumen narrativo (FIN, Propósito, componentes y actividades)</t>
  </si>
  <si>
    <t xml:space="preserve">Nombre del Indicador
</t>
  </si>
  <si>
    <t xml:space="preserve">Nivel de la MIR, al que corresponde el indicador
</t>
  </si>
  <si>
    <t xml:space="preserve">Fórmula de cálculo
</t>
  </si>
  <si>
    <t>Descripción de variables de la fórmula</t>
  </si>
  <si>
    <t xml:space="preserve">Meta del indicador Programada
</t>
  </si>
  <si>
    <t xml:space="preserve">Meta del indicador Modificada
</t>
  </si>
  <si>
    <t xml:space="preserve">Meta del indicador alcanzada
</t>
  </si>
  <si>
    <t xml:space="preserve">Valor del numerador de la formula </t>
  </si>
  <si>
    <t>Valor del denominador de la formula</t>
  </si>
  <si>
    <t>Unidad de medida de las variables del indicador</t>
  </si>
  <si>
    <t>MUNICIPIO DE URIANGATO GTO
Indicadores de Resultados
Del 01 de enero al 31 de marzo de 2026</t>
  </si>
  <si>
    <t>E</t>
  </si>
  <si>
    <t>E0004</t>
  </si>
  <si>
    <t>LEGALIDAD DE LOS INTERESES Y PATRIMONIO DEL MUNICIPIO</t>
  </si>
  <si>
    <t>SINDICATURA MUNICPAL</t>
  </si>
  <si>
    <t>SI</t>
  </si>
  <si>
    <t>FIN</t>
  </si>
  <si>
    <t xml:space="preserve">Contribuir a la legalidad y defensa del patrimonio y los intereses jurídicos del Municipio de Uriangato  mediante  la respuesta  en tiempo y forma los acuerdos y demandas en contra del Municipio.   </t>
  </si>
  <si>
    <t>Porcentaje de resoluciones favorables al municipio.</t>
  </si>
  <si>
    <t>(Resoluciones favorables al municipio emitidas/Resoluciones favorables al municipio programadas)*100</t>
  </si>
  <si>
    <t>ESTE INDICADOR MUESTRA EL TOTAL RESOLUCIONES EMITIDAS A FAVOR DEL MUNICIPIO</t>
  </si>
  <si>
    <t>Resoluciones a favor</t>
  </si>
  <si>
    <t>PROPOSITO</t>
  </si>
  <si>
    <t xml:space="preserve"> En el municipio de Uriangato se disminuye las demandas y asuntos jurídicos en su contra. </t>
  </si>
  <si>
    <t xml:space="preserve"> Trámites legales y administrativos. </t>
  </si>
  <si>
    <t>(Seguimiento a los asuntos jurídicos y administrativos notificados a el área de sindicatura 2026/ Seguimiento a acuerdos de ayuntamiento notificados a el área de sindicatura en el 2026)-1*100</t>
  </si>
  <si>
    <t>ESTE INDICADOR MUESTRA EL SEGUIMIENTO QUE SE LE DA A DEMANDAS Y ASUNTOS JURIDICOS</t>
  </si>
  <si>
    <t>Notificación de tribunales</t>
  </si>
  <si>
    <t>COMPONENTE 1</t>
  </si>
  <si>
    <t xml:space="preserve">Adecuadamente los intereses legales del Municipio de Uriangato representado. </t>
  </si>
  <si>
    <t xml:space="preserve">Número de solicitudes, acuerdos notificados, oficios y resoluciones </t>
  </si>
  <si>
    <t>(Seguimiento a acuerdos de ayuntamiento notificados a el área de sindicatura 2026 realizadas/ Seguimiento a acuerdos de ayuntamiento notificados a el área de sindicatura en el 2026 programadas)*100</t>
  </si>
  <si>
    <t>ESTE INDICADOR MUESTRA EL SEGUIMIENTO QUE SE LE DA A LOS ACUERDOS DE AYUNTAMIENTO.</t>
  </si>
  <si>
    <t>Acuerdos de ayuntamiento</t>
  </si>
  <si>
    <t>ACTIVIDAD 1</t>
  </si>
  <si>
    <t xml:space="preserve">Seguimiento a las Demandas y Diligencias Jurisdiccionales. </t>
  </si>
  <si>
    <t xml:space="preserve">Número de demandas y diligencias jurisdiccionales promovidas en contra del municipio. </t>
  </si>
  <si>
    <t>(Seguimiento a demandas y Diligencias jurisdiccionales presentadas al municipio/ Demandas según la línea base 2026*100</t>
  </si>
  <si>
    <t xml:space="preserve">ESTE INDICADOR MUESTRA EL SEGUIMIENTO QUE SE LE DA A LAS DEMANDAS Y DILIGENCIAS JURISDICCIONALES PROMOVIDAS EN CONTRA DEL MUNICIPIO. </t>
  </si>
  <si>
    <t>Demandas</t>
  </si>
  <si>
    <t>COMPONENTE 2</t>
  </si>
  <si>
    <t>C.2 Atención jurídica, eficiente y eficaz, a las solicitudes de las dependencias en los procesos que les competen, brindada</t>
  </si>
  <si>
    <t>Solicitudes y notificaciones de otras dependencias.</t>
  </si>
  <si>
    <t>(Solicitudes y notificaciones  ejercicio 2026/ Solicitudes y notificaciones durante el ejercicio 2026)-100</t>
  </si>
  <si>
    <t>ESTE INDICADOR MUESTRA LA VARIACION EN LA CANTIDAD DE  SOLICITUDES RECIBIDAS</t>
  </si>
  <si>
    <t>Entregables</t>
  </si>
  <si>
    <t xml:space="preserve">A.2 Elaboración de convenios interinstitucionales para coordinar la atención oportuna de requerimientos legales. </t>
  </si>
  <si>
    <t>Numero de solicitudes de elaboración de contratos y convenios de las distintas dependencias municipales</t>
  </si>
  <si>
    <t>(Solicitudes de elaboración de contratos y convenios de las distintas dependencias/ número de solicitudes de contratos y convenios según la línea base 2026)*100</t>
  </si>
  <si>
    <t xml:space="preserve">ESTE INDICADOR MUESTRA LA CANTIDAD  DE CONTRATOS Y CONVENIOS REALIZADOS DURANTE EL AÑO. </t>
  </si>
  <si>
    <t>Convenios realizados</t>
  </si>
  <si>
    <t>E0006</t>
  </si>
  <si>
    <t xml:space="preserve">SECRETARÍA DE AYUNTAMIENTO. </t>
  </si>
  <si>
    <t xml:space="preserve">SECRETARIA DEL H. AYUNTAMIENTO. </t>
  </si>
  <si>
    <t xml:space="preserve">Contribuir a dar respuesta a los solicitantes mediante los acuerdos de Ayuntamiento en tiempo. </t>
  </si>
  <si>
    <t>Trámites y Servicios</t>
  </si>
  <si>
    <t xml:space="preserve"> (Relación de solicitudes atendidas / Solicitudes recibidas)*100</t>
  </si>
  <si>
    <t xml:space="preserve">ESTE INDICADOR MUESTRA EL PORCENTAJE DE SOLUCIÓN REPRESENTADA EN LA ENTREGA DE UNA RESPUESTA. </t>
  </si>
  <si>
    <t xml:space="preserve">Actas de Ayuntamiento, Periódico Oficial, Constancias, Certificaciones y oficios emitidos por el Secretario de Ayuntamiento. </t>
  </si>
  <si>
    <t xml:space="preserve">Los solicitantes se coordinen en los tiempos, congeniando en la entrega de la respuesta. </t>
  </si>
  <si>
    <t>(Relación de solicitudes atendidas / Solicitudes recibidas)*100</t>
  </si>
  <si>
    <t xml:space="preserve"> Orientación adecuada a lo solicitado. </t>
  </si>
  <si>
    <t xml:space="preserve"> El interesado y el receptor deben comprender el contexto de la petición. </t>
  </si>
  <si>
    <t>ACTIVIDAD 2</t>
  </si>
  <si>
    <t xml:space="preserve"> Recepción y verificación de la información completa. </t>
  </si>
  <si>
    <t xml:space="preserve"> Solicitud o petición comisionada al área competente. </t>
  </si>
  <si>
    <t xml:space="preserve">Planear una estrategia en la logística con el personal. </t>
  </si>
  <si>
    <t xml:space="preserve">M </t>
  </si>
  <si>
    <t>M0001</t>
  </si>
  <si>
    <t xml:space="preserve"> MANEJO EFICIENTE DE RECURSOS RECAUDADOS Y EGOGADOS </t>
  </si>
  <si>
    <t>TESORERIA</t>
  </si>
  <si>
    <t xml:space="preserve">  Contribuir al   fortalecimiento de la Hacienda Publica Municipal con acciones que eficienticen el cumplimiento de las obligaciones de los contribuyentes de los ingresos libre disposición.</t>
  </si>
  <si>
    <t>Incremento de ingresos de libre disposición</t>
  </si>
  <si>
    <t xml:space="preserve">Avance en recaudación de ingresos=( Avance en recaudación de ingresos recaudados/Avance en recaudación de ingresos presupuestados)*100 </t>
  </si>
  <si>
    <t>Este indicador muestra los avances en la recaudación de ingresos sobre el ejercicio, para revisión de las acciones en favor de una mejor recaudación.</t>
  </si>
  <si>
    <t>Avance en recaudación de ingresos propios</t>
  </si>
  <si>
    <t xml:space="preserve"> El municipio de Uriangato Gto.  Cuenta con  ingresos de libre disposición para incrementar sus proyectos de inversión.</t>
  </si>
  <si>
    <t>Porcentaje de proyectos de Inversión Municipales con recurso municipal</t>
  </si>
  <si>
    <t>(Proyectos de inversión municipales ejercidos con recurso propio  en el 2025 / proyectos de inversión municipales presupuestados con recurso propio en el 2026)*100</t>
  </si>
  <si>
    <t>Este indicador mide la variación en los proyectos de inversión municipales con recurso propio para el desarrollo del municipio.</t>
  </si>
  <si>
    <t>inversión</t>
  </si>
  <si>
    <t>COMPONENTE  1</t>
  </si>
  <si>
    <t>C1. La Hacienda Pública Municipal se fortalece con una Ley de Ingresos y Disposiciones Administrativas de Recaudación actualizada.</t>
  </si>
  <si>
    <t>Ley de ingresos y disposiciones administrativas actualizadas</t>
  </si>
  <si>
    <t>Ley de ingresos y disposiciones administrativas=( ley de ingresos y disposiciones administrativas publicadas/ Ley de Ingresos y Disposiciones Administrativas programadas)*100</t>
  </si>
  <si>
    <t>Este indicador refleja el cumplimiento en la elaboración de una ley de ingresos actualizada incluyendo todos los conceptos de cobro.</t>
  </si>
  <si>
    <t>Ley de ingresos actualizada y publicada</t>
  </si>
  <si>
    <t>A1. Coordinación entre el Congreso del Estado y el municipio para actualizar la Ley de Ingresos y Disposiciones Administrativas.</t>
  </si>
  <si>
    <t>Dictamen Técnico de la Ley de Ingresos</t>
  </si>
  <si>
    <t>Dictamen Técnico de la Ley de Ingresos=(Dictamen Técnico de la Ley de Ingresos Autorizado/Dictamen Técnico de la Ley de ingresos programado)*100)</t>
  </si>
  <si>
    <t>Este indicador muestra el resultado de las acciones de coordinación entre el municipio y el Congreso del Estado para la obtención de una ley de ingresos actualizada.</t>
  </si>
  <si>
    <t>Dictamen técnico</t>
  </si>
  <si>
    <t>A2. Reunión entre las dependencias generadoras de ingresos para ver avances en la recaudación de las finanzas municipales.</t>
  </si>
  <si>
    <t>Avance en recaudación de ingresos</t>
  </si>
  <si>
    <t>Incremento de ingresos de libre disposición =(Ingresos de libre disposición recaudados en el 2026/ Ingresos de libre disposición recaudados en el 2025)-1*100</t>
  </si>
  <si>
    <t>Este indicador muestra el incremento en los ingresos de libre disposición de una año comparado con el año anterior para ver los avances del cumplimento.</t>
  </si>
  <si>
    <t>Tasa de variación en los ingresos de libre disposición</t>
  </si>
  <si>
    <t>C2. La Hacienda Pública Municipal con la ejecución de un plan estratégico que permita abatir la cartera vencida del impuesto predial en coordinación con Catastro Municipal es beneficiada.</t>
  </si>
  <si>
    <t>Tasa de variación en impuesto predial recaudado</t>
  </si>
  <si>
    <t>Tasa de variación en Impuesto predial recaudado=(recaudación del impuesto predial en cartera vencida en el año actual/ recaudación del impuesto predial en cartera vencida en el año anterior)-1*100</t>
  </si>
  <si>
    <t>Este indicador muestra las acciones para incrementar la recaudación del impuesto predial durante el ejercicio.</t>
  </si>
  <si>
    <t xml:space="preserve">Impuesto predial </t>
  </si>
  <si>
    <t>A1. Coordinación entre dependencias municipales para una mejor generación de ingresos de libre disposición (Comunicación Social, Catastro y Tesorería).</t>
  </si>
  <si>
    <t>Campaña de recaudación de impuesto predial.</t>
  </si>
  <si>
    <t>Campaña de recaudación=(Campaña de recaudación de impuesto predial realizada/ Campaña de recaudación de impuesto predial programada)*100</t>
  </si>
  <si>
    <t>Este indicador muestra la planeación de la campaña para fomentar el pago oportuno del impuesto predial .</t>
  </si>
  <si>
    <t>Campaña para fomentar la recaudación</t>
  </si>
  <si>
    <t>A2. Difundir  y promover  la  condonación de recargos para recaudación de ingresos de libre disposición.</t>
  </si>
  <si>
    <t>Difusión de campaña de pago de impuesto predial</t>
  </si>
  <si>
    <t>Acciones de difusión=( Acciones de difusión realizadas/Acciones de difusión programadas)*100</t>
  </si>
  <si>
    <t>Este indicador muestra las acciones de difusión realizadas en favor de una mayor recaudación del impuesto predial.</t>
  </si>
  <si>
    <t>Acciones de difusión</t>
  </si>
  <si>
    <t>E0007</t>
  </si>
  <si>
    <t>ACTUALIZACIÓN Y MODERNIZACIÓN CATASTRAL</t>
  </si>
  <si>
    <t>1.8.1</t>
  </si>
  <si>
    <t>CATASTRO Y PREDIAL</t>
  </si>
  <si>
    <t>Contribuir en el incremento de la recaudación del impuesto predial de manera justa y equitativa a través de la actualización de las características  legales, físicas y fiscales de los predios y/o inmuebles ubicados en le municipio.</t>
  </si>
  <si>
    <t>Incremento de la recaudación del Impuesto Predial.</t>
  </si>
  <si>
    <t>(Total de Impuesto Recaudado en el año actual/ Total de Impuesto Recaudado en el año anterior) -1*100</t>
  </si>
  <si>
    <t>ESTE INDICADOR MUESTRA LA CANTIDAD DEL IMPUESTO RECAUDADO, PARA VER LA VARIACION EL PORCENTAJE DE CUMPLIMIENTO DE LOS CONTRIBUYENTES.</t>
  </si>
  <si>
    <t>Los Contribuyentes del municipio cumplen permanentemente con su pago de Impuesto Predial.</t>
  </si>
  <si>
    <t xml:space="preserve">Cuentas de contribuyentes de pago predial </t>
  </si>
  <si>
    <t>(Cuentas de contribuyentes de pago predial pagadas en el año actual/ Cuentas  de contribuyentes de pago predial pagadas en el año anterior)-1*100</t>
  </si>
  <si>
    <t>ESTE INDICADOR MUESTRA LA CANTIDAD DE CUENTAS PREDIALES PAGADAS POR LOS CONTRIBUYENTES OBLIGADOS.</t>
  </si>
  <si>
    <t>Cuentas predial</t>
  </si>
  <si>
    <t xml:space="preserve">   Sistema catastral en la Duplicidad de Cuentas y Contribuyentes depurada.</t>
  </si>
  <si>
    <t>Numero de cuentas canceladas</t>
  </si>
  <si>
    <t>(Cuentas Canceladas por duplicidad en el año actual/Cuentas canceladas por duplicidad el año anterior)-1*100</t>
  </si>
  <si>
    <t>ESTE INDICADOR MUESTRA LA CANTIDAD DE CUENTAS DUPLICADAS QUE FUERON CANCELADAS</t>
  </si>
  <si>
    <t>Cuentas predial canceladas</t>
  </si>
  <si>
    <t>ACTIVADE 1</t>
  </si>
  <si>
    <t xml:space="preserve"> Creación Respaldada de Cuentas.</t>
  </si>
  <si>
    <t>Notas de Cuentas.</t>
  </si>
  <si>
    <t>(Cuentas Aperturadas en el año actual/Cuentas Aperturadas en el año anterior)-1*100</t>
  </si>
  <si>
    <t>ESTE INDICADOR MUESTRA LA CANTDIDAD DE CUENTAS APERTURADAS CON REQUICITOS CUBIERTOS.</t>
  </si>
  <si>
    <t>Apertura de nuevas cuentas predial</t>
  </si>
  <si>
    <t xml:space="preserve">Padrón catastral actualizado. </t>
  </si>
  <si>
    <t>Padrón catastral actualizado.(Traslaciones de Dominio</t>
  </si>
  <si>
    <t>( padrón catastral actualizado en el año actual/padrón catastral actualizado en el año anterior)-1*100</t>
  </si>
  <si>
    <t>ESTE INDICADOR MUESRA EL ESTATUS EN LA ACTUALIZACIÓN EL PADRÓN CATASTRAL.</t>
  </si>
  <si>
    <t>Padrón Catastral</t>
  </si>
  <si>
    <t xml:space="preserve"> Realización de Avalúos en campo.</t>
  </si>
  <si>
    <t>Numero de Avalúos en campo.</t>
  </si>
  <si>
    <t>(Avalúos realizados/Avalúos programados)*100</t>
  </si>
  <si>
    <t>ESTE INDICADOR MUESTRA LA CANTIDAD DE AVALUOS FISCALES REALIZADOS</t>
  </si>
  <si>
    <t>Avalúos de Campo</t>
  </si>
  <si>
    <t xml:space="preserve"> Implementación de programa de reducción de errores en levantamientos de regularización de predios.</t>
  </si>
  <si>
    <t xml:space="preserve"> Programa de reducción de errores</t>
  </si>
  <si>
    <t>(programa ejecutado/programa gestionado)*100</t>
  </si>
  <si>
    <t>ESTE INDICADOR MUESTRA EL AVANCE EN EL LEVANTAMIENTO DE REGULARIZACIONES DE PREDIOS PARA LA REUDCCIÓN DE ERRORES.</t>
  </si>
  <si>
    <t>Programa reducción de errores en sistema catastral</t>
  </si>
  <si>
    <t>COMPONENTE 3</t>
  </si>
  <si>
    <t>Los valores fiscales de predios actualizados en Cartografía.</t>
  </si>
  <si>
    <t>Numero de actualización de valores fiscales y características de predios.</t>
  </si>
  <si>
    <t>(Actualización de Valores y características en Predios  en el año actual/Actualización de Valores y características en Predios en el año anterior)-1*100</t>
  </si>
  <si>
    <t>ESTE INIDCADOR MUESTRA LAS ACCIONES DE GESTIÓN PARA LA CORRECCIONEN VALORES CATASTRALES</t>
  </si>
  <si>
    <t>Actualización de valores catastrales</t>
  </si>
  <si>
    <t xml:space="preserve"> Gestión para solución de problemas en el Sistema de Gestión Catastral.</t>
  </si>
  <si>
    <t>Convenio de colaboración</t>
  </si>
  <si>
    <t>(Convenio de colaboración firmado/ Convenio de colaboración programado*100</t>
  </si>
  <si>
    <t>ESTE INDICADOR INIDICA LA CATIDAD DE CONVENIOS FIRMADOS CON EL INEGI PARA LA COLABORACIÓN CON EL MUNICIPIO.</t>
  </si>
  <si>
    <t>Convenio de Colaboración INEGI</t>
  </si>
  <si>
    <t xml:space="preserve"> Coordinación con INEGI para solución de problemas en el Sistema de Gestión Catastral.</t>
  </si>
  <si>
    <t>Acciones de coordinación</t>
  </si>
  <si>
    <t>(acciones de coordinación realizadas/acciones de coordinación programadas)*100</t>
  </si>
  <si>
    <t>ESTE INDICADOR INDICA LA CANTIDAD DE ASESORIAS Y/O COORDINACION ENTRE INEGI Y LA DEPENDENCIA DE CATASTRO Y PREDIAL</t>
  </si>
  <si>
    <t>E0008</t>
  </si>
  <si>
    <t>MEJ SERV INF Y TICS</t>
  </si>
  <si>
    <t>TECNOLOGIAS DE LA INFORMACION Y TELECOMUNICACIONES</t>
  </si>
  <si>
    <t>Contribuir al mejor desarrollo de las dependencias municipales de presidencia de Uriangato mediante el manejo de plataformas digitales desarrolladas que mejoren el proceso de la toma de decisiones y la atención brindada a la ciudadanía.</t>
  </si>
  <si>
    <t>Encuestas de satisfacción ciudadana en trámites digitales.</t>
  </si>
  <si>
    <t>Encuestas de satisfacción ciudadana</t>
  </si>
  <si>
    <t xml:space="preserve">Este indicador muestra el grado de satisfacción ciudadana en los tiempos de atención </t>
  </si>
  <si>
    <t>Encuestas</t>
  </si>
  <si>
    <t>Las dependencias municipales de presidencia de Uriangato operan beneficiados con la implementación de procesos digitalizados y eficientes.</t>
  </si>
  <si>
    <t>Número de procesos administrativos digitalizados.</t>
  </si>
  <si>
    <t>(Número de procesos digitalizados/Número de procesos digitalizados por implementar programados)*100</t>
  </si>
  <si>
    <t xml:space="preserve">Este indicador muestra la cantidad de procesos digitalizados implementados en las dependencias que lo solicitan </t>
  </si>
  <si>
    <t>Software</t>
  </si>
  <si>
    <t>Procesos administrativos de dependencias digitalizados y automatizados</t>
  </si>
  <si>
    <t>Número de dependencias beneficiadas.</t>
  </si>
  <si>
    <t>(Número dependencias beneficiadas actualizadas en procesos digitalizados/ Número dependencias beneficiadas actualizadas en procesos digitalizadas programadas)*100</t>
  </si>
  <si>
    <t>Este indicador muestra las dependencias beneficiadas con procesos digitalizados desarrollados solicitados por las dependencias al área de tic's y capacitaciones realizadas</t>
  </si>
  <si>
    <t xml:space="preserve">Dependencias </t>
  </si>
  <si>
    <t>Desarrollar los sistemas automatizados o aplicaciones.</t>
  </si>
  <si>
    <t>Sistemas desarrollados.</t>
  </si>
  <si>
    <t>(Sistemas desarrollados/Sistemas por desarrollar programados)*100</t>
  </si>
  <si>
    <t>Este indicador muestra los sistemas desarrollados solicitados por las dependencias al área de tic's</t>
  </si>
  <si>
    <t>Sistemas</t>
  </si>
  <si>
    <t>Capacitar al personal responsable de cada área en el uso de TICs.</t>
  </si>
  <si>
    <t>Capacitaciones realizadas</t>
  </si>
  <si>
    <t>(Número de capacitaciones realizadas/Número de capacitaciones programadas)*100</t>
  </si>
  <si>
    <t xml:space="preserve">Este indicador muestra la cantidad  de capacitaciones realizadas a las dependencias </t>
  </si>
  <si>
    <t>Capacitaciones</t>
  </si>
  <si>
    <t>Infraestructura tecnológica de dependencias renovada y funcional.</t>
  </si>
  <si>
    <t>(Numero dependencias con equipos actualizados/Numero dependencias con equipos actualizados programados)*100</t>
  </si>
  <si>
    <t>Este indicador muestra la cantidad de dependencias beneficiadas con equipos actualizados.</t>
  </si>
  <si>
    <t>Actualización de la infraestructura de telecomunicaciones y de equipos tecnológicos.</t>
  </si>
  <si>
    <t>Servicios mejorados</t>
  </si>
  <si>
    <t>(Numero de servicios mejorados/Numero de servicios mejorados programados)*100</t>
  </si>
  <si>
    <t xml:space="preserve">Este indicador muestra la cantidad servicios mejorados configurados en las áreas de las dependencias </t>
  </si>
  <si>
    <t>Servicios</t>
  </si>
  <si>
    <t>Ejecutar mantenimiento preventivo y correctivo a equipos tecnológicos e informáticos.</t>
  </si>
  <si>
    <t>Número de mantenimientos</t>
  </si>
  <si>
    <t>(Numero de mantenimientos realizados/Numero de mantenimientos programados)*100</t>
  </si>
  <si>
    <t>Este indicador muestra la cantidad de mantenimientos realizados a los equipos de las dependencias</t>
  </si>
  <si>
    <t>Mantenimientos</t>
  </si>
  <si>
    <t>G</t>
  </si>
  <si>
    <t>G0001</t>
  </si>
  <si>
    <t>FISCALIZACION Y COMERCIO</t>
  </si>
  <si>
    <t>FISCALIZACIÓN DE ALCOHOLES Y COMERCIO</t>
  </si>
  <si>
    <t xml:space="preserve"> Contribuir a la organización de la zona comercial de Municipio de Uriangato, Gto.mediante la aplicación del reglamento de comercio para el beneficio de la ciudadanía, atravez de ordenamiento de los espacios comerciales.</t>
  </si>
  <si>
    <t xml:space="preserve">Comerciantes Sancionados </t>
  </si>
  <si>
    <t>Comerciantes sancionados=(Comerciantes sancionados por infringir el reglamento en el 2026/Comerciantes sancionados por infringir el reglamento en el 2025)-1*100</t>
  </si>
  <si>
    <t>Este indicador muestra las disminución en las sanciones a los comerciantes  por infringir el reglamento municipal en materia de comercio</t>
  </si>
  <si>
    <t>Sanciones por incumplimiento</t>
  </si>
  <si>
    <t xml:space="preserve"> La población del Municipio de Uriangato se beneficia con padrones comerciales actualizados.</t>
  </si>
  <si>
    <t>Padrón actualizado de contribuyentes</t>
  </si>
  <si>
    <t>Padrón Actualizado=(Comerciantes regularizados en el 2026/Comerciantes regularizados en el 2025)-1*100</t>
  </si>
  <si>
    <t>Este indicador mide la variación en los comerciantes registrados y  la actualización  del padrón, para una mejor recaudación y ordenamiento de la zona comercial</t>
  </si>
  <si>
    <t>Padrón comerciantes</t>
  </si>
  <si>
    <t>Ordenamiento en la asignación de los espacios comerciales implementada.</t>
  </si>
  <si>
    <t>Comerciantes regularizados en la asignación de espacios</t>
  </si>
  <si>
    <t>Comerciantes regularizados en asignación de espacios=(Comerciantes regularizados en la asignación de espacios en el 2026/Comerciantes regularizados en la asignación de espacios en el 2025)-1*100</t>
  </si>
  <si>
    <t>Este indicador mide la variación en la asignación y ordenamiento de espacios comerciales para un mejor ordenamiento de la zona comercial.</t>
  </si>
  <si>
    <t xml:space="preserve">Comerciantes regularizados </t>
  </si>
  <si>
    <t xml:space="preserve"> Coordinación para la  verificación de espacios y secciones comerciales del municipio.</t>
  </si>
  <si>
    <t>Acciones de coordinación=(Coordinación para verificación espacios comerciales ordenados realizadas/Coordinación para verificación de espacios comerciales programadas)*100</t>
  </si>
  <si>
    <t>Este indicador mide las acciones de coordinación entre las áreas involucradas para la verificación de espacios comerciales para un mejor ordenamiento de la zona comercial</t>
  </si>
  <si>
    <t>Verificación de espacios</t>
  </si>
  <si>
    <t>Reglamento del comercio, alcoholes y servicios para el municipio de Uriangato Gto.difundido.</t>
  </si>
  <si>
    <t>Acciones de difusión= (Acciones de difusión realizadas/Acciones de difusión programadas)*100</t>
  </si>
  <si>
    <t>Este indicador mide las acciones realizadas para la difusión de los reglamentos municipales para conocimiento y aplicación de los mismos por parte de los comerciantes del municipio.</t>
  </si>
  <si>
    <t xml:space="preserve">Coordinación para la programación de acciones  de difusión del reglamento del comercio. Alcoholes y servicios para el municipio hacia la población </t>
  </si>
  <si>
    <t>Coordinación con instituciones= (acciones de coordinación realizadas/acciones de coordinación programadas)*100</t>
  </si>
  <si>
    <t>Este indicador muestra las acciones de coordinación para la difusión del reglamento de comercio para el municipio de Uriangato.</t>
  </si>
  <si>
    <t>Difusión de reglamento</t>
  </si>
  <si>
    <t>Coordinación para la  Programación de acciones de supervisión y asesoría periódica del departamento de fiscalización sobre la reglamentación del comercio, alcoholes y servicios municipal.</t>
  </si>
  <si>
    <t>Campañas de supervisión</t>
  </si>
  <si>
    <t>Total de campañas de supervisión = (Total de campañas de supervisión del reglamente realizadas/ Total de campañas de supervisión de reglamento programadas)*100</t>
  </si>
  <si>
    <t>Este indicador muestra las acciones de coordinación para implementación de campañas de supervisión para el cumplimiento de  la reglamentación del comercio municipal.</t>
  </si>
  <si>
    <t>O0001</t>
  </si>
  <si>
    <t>FISCALIZACION Y CUMPLIMIENTO DE NORMATIVIDAD PARA MPIO.</t>
  </si>
  <si>
    <t>CONTRALORIA</t>
  </si>
  <si>
    <t xml:space="preserve">$ 3.001.405,80 </t>
  </si>
  <si>
    <t>Fin. Contribuir a vigilar el manejo de los recursos públicos, para prevenir, corregir, investigar y en su caso sancionar actos u omisiones que puedan constituir responsabilidades administrativas</t>
  </si>
  <si>
    <t>Observaciones subsanadas</t>
  </si>
  <si>
    <t>(Total de observaciones subsanadas del 2026/Total de  observaciones subsanadas en 2025 )-1*100</t>
  </si>
  <si>
    <t>Esta variable muestra la diferencia en las observaciones subsanadas de diferentes ejercicios fiscales de cada dependencia municipal.</t>
  </si>
  <si>
    <t>Observaciones</t>
  </si>
  <si>
    <t xml:space="preserve"> Los servidores públicos de la administración municipal conocen y aplican las leyes que rigen el ejercicio de sus funciones.  </t>
  </si>
  <si>
    <t>Observaciones emitidas por la ASEG</t>
  </si>
  <si>
    <t>(Total de observaciones emitidas por la ASEG en 2026/Total de observaciones emitidas por la ASEG en 2025 )-1*100</t>
  </si>
  <si>
    <t>Esta variable muestra la diferencia de las Observaciones emitidas por la ASEG en dos ejercicios fiscales distintos.</t>
  </si>
  <si>
    <t>Revisiones financieras a dependencias centralizadas y organismos descentralizados realizadas</t>
  </si>
  <si>
    <t>Revisiones Financieras Realizadas</t>
  </si>
  <si>
    <t>(Total de revisiones financieras realizadas 2026/Total de revisiones programadas 2025)-1*100</t>
  </si>
  <si>
    <t>Este indicador muestra la diferencia en porcentaje de las revisiones financieras llevadas acabo en distintos ejercicios fiscales</t>
  </si>
  <si>
    <t>Revisiones</t>
  </si>
  <si>
    <t xml:space="preserve">Integración de los elementos que sustenten las observaciones plasmadas en el informe de revisión. </t>
  </si>
  <si>
    <t>Informes de Revisiones Financieras</t>
  </si>
  <si>
    <t>(Total de informes de revisiones financieras realizadas / Total de informes de revisiones financieras programados)*100</t>
  </si>
  <si>
    <t>Este indicador muestra el porcentaje de variación en el total de informes financieros del ejercicio fiscal anterior con el actual.</t>
  </si>
  <si>
    <t>informes</t>
  </si>
  <si>
    <t>Coordinación con las autoridades municipales para proporcionar información sujeta a revisión.</t>
  </si>
  <si>
    <t>Acciones de Coordinación</t>
  </si>
  <si>
    <t>(Total de acciones de coordinación realizadas/Total de acciones de coordinación programados)*100</t>
  </si>
  <si>
    <t>Esta variable muestra las acciones de coordinación llevadas acabo en distintos años entre la Contraloría y las dependencias a revisar.</t>
  </si>
  <si>
    <t>Revisión al cumplimiento de la Ley de Obra Pública realizado.</t>
  </si>
  <si>
    <t>Revisiones a la Obra Pública</t>
  </si>
  <si>
    <t>(Total de revisiones a la obra publica realizado/Total de revisiones a la obra publica programado)*100</t>
  </si>
  <si>
    <t>Este indicador muestra la diferencia en porcentaje de las revisiones de Obra Pública llevadas acabo en diferentes ejercicios.</t>
  </si>
  <si>
    <t>Material didáctico</t>
  </si>
  <si>
    <t xml:space="preserve">Coordinación con la dependencia de obras públicas para supervisar el proceso de ejecución de la obra pública realizado. </t>
  </si>
  <si>
    <t>Esta variable muestra las acciones de coordinación llevadas acabo en distintos años entre el supervisor de obra de la Contraloría y la dependencia de Obras Públicas.</t>
  </si>
  <si>
    <t>Coordinación con autoridades municipales para supervisar el proceso de contratación de la obra pública realizado.</t>
  </si>
  <si>
    <t>Esta variable muestra las acciones de coordinación llevadas acabo en distintos años entre el supervisor de obra de la Contraloría y el comité de adquisiciones del municipio.</t>
  </si>
  <si>
    <t>Procedimientos de Responsabilidad Administrativa iniciados.</t>
  </si>
  <si>
    <t>Procedimientos Administrativos</t>
  </si>
  <si>
    <t>(Total de procedimientos administrativos iniciados en el 2026/Total de procedimientos administrativos en el 2025)-1*100</t>
  </si>
  <si>
    <t>Esta variable muestra la diferencia entre los procedimientos administrativos iniciados en el año 2025 contra el año en curso.</t>
  </si>
  <si>
    <t>Procedimientos administrativos</t>
  </si>
  <si>
    <t>Coordinación con autoridades municipales para recabar los elementos de pruebas suficientes para acreditar la presunta falta administrativa</t>
  </si>
  <si>
    <t>Esta variable muestra las acciones de coordinación llevadas acabo en distintos años entre la Contraloría y las dependencias a investigar.</t>
  </si>
  <si>
    <t>Investigación de presuntas faltas administrativas cometidas por parte de los servidores y ex servidores públicos.</t>
  </si>
  <si>
    <t>Carpetas de Investigación</t>
  </si>
  <si>
    <t>(Total Carpetas de investigación iniciadas/Total de carpetas de investigación programadas)*100</t>
  </si>
  <si>
    <t>Este indicador nos muestra las carpetas de investigación iniciadas por la Contraloría.</t>
  </si>
  <si>
    <t>Carpetas de investigación</t>
  </si>
  <si>
    <t>M0002</t>
  </si>
  <si>
    <t>EFICIENTAR LOS PROCESOS DE LA ADMINISTRACIÓN</t>
  </si>
  <si>
    <t>SERVICIOS ADMINISTRATIVOS</t>
  </si>
  <si>
    <t xml:space="preserve"> Contribuir al buen servicio y atención de la Administración Municipal hacia la ciudadanía mediante eficientación de los procesos administrativos internos.</t>
  </si>
  <si>
    <t>Encuesta de satisfacción ciudadana</t>
  </si>
  <si>
    <t>((Resultados de encuestas del año actual/ resultados de encuestas del año pasado) -1)*100</t>
  </si>
  <si>
    <t>Este indicador muestra el nivel de satisfacción ciudadana, para ver la variación del porcentaje con respecto del año anterior.</t>
  </si>
  <si>
    <t xml:space="preserve">Las dependencias centralizadas de la administración municipal son actualizadas en los procesos administrativos internos. </t>
  </si>
  <si>
    <t>Reporte de acciones de procesos administrativos de las dependencias municipales</t>
  </si>
  <si>
    <t>((total de acciones de procesos administrativos en el año actual/ total de acciones de procesos administrativos del año pasado)-1)x100</t>
  </si>
  <si>
    <t>Este indicador muestra el total de acciones de procesos administrativos, para ver la variación del porcentaje con respecto del año anterior.</t>
  </si>
  <si>
    <t>Reportes</t>
  </si>
  <si>
    <t xml:space="preserve">Los recursos materiales para la función de la administración pública son controlados. </t>
  </si>
  <si>
    <t>Reporte mensual de recursos materiales</t>
  </si>
  <si>
    <t>((total de acciones de coordinación en el año actual/ total de acciones de coordinación del año anterior)-1)x100</t>
  </si>
  <si>
    <t>Este indicador muestra el total de acciones de coordinación, para ver la variación del porcentaje con respecto del año anterior.</t>
  </si>
  <si>
    <t>Requisiciones</t>
  </si>
  <si>
    <t xml:space="preserve">Realizar las requisiciones y solicitudes de bienes y servicios de los recursos materiales </t>
  </si>
  <si>
    <t>Reporte de total de requisiciones de materiales</t>
  </si>
  <si>
    <t>((total de solicitudes en el año actual/ total de solicitudes del año anterior)-1)x100</t>
  </si>
  <si>
    <t>Este indicador muestra el total de solicitudes, para ver la variación del porcentaje con respecto del año anterior.</t>
  </si>
  <si>
    <t>Actualización del inventario de bienes muebles de las dependencias centralizadas del municipio.</t>
  </si>
  <si>
    <t>Cronograma de revisión de inventario</t>
  </si>
  <si>
    <t>(inventario actual/ inventario del año anterior)x100</t>
  </si>
  <si>
    <t>Este indicador muestra el cumplimiento del cronograma de revisión de inventario, para ver la variación del porcentaje con respecto del año anterior.</t>
  </si>
  <si>
    <t>Cronograma</t>
  </si>
  <si>
    <t>Los recursos humanos de la administración pública son administrados.</t>
  </si>
  <si>
    <t>Reporte de mensual de los recursos humanos</t>
  </si>
  <si>
    <t>((total de reportes en el año actual/ total de reportes del año anterior)-1)x100</t>
  </si>
  <si>
    <t>Este indicador muestra el cumplimiento de los reportes mensuales de los recursos humanos, para ver la variación del porcentaje con respecto del año anterior.</t>
  </si>
  <si>
    <t>Controlar los recursos humanos necesarios para las funciones de la administración pública del Municipio de Uriangato.</t>
  </si>
  <si>
    <t>Reporte semanal de incidencia del personal</t>
  </si>
  <si>
    <t>Este indicador muestra el total de reportes de incidencias del personal, para ver la variación del porcentaje con respecto del año anterior.</t>
  </si>
  <si>
    <t xml:space="preserve"> Coordinar las solicitudes de atención medica de los empleados de la administración pública del Municipio de Uriangato.</t>
  </si>
  <si>
    <t>Reporte mensual de atención medica</t>
  </si>
  <si>
    <t>((total de reportes médicos en el año actual/ total de reportes médicos del año anterior)-1)x100</t>
  </si>
  <si>
    <t>Este indicador muestra el total de reportes médicos del personal, para ver la variación del porcentaje con respecto del año anterior.</t>
  </si>
  <si>
    <t>L</t>
  </si>
  <si>
    <t>L0001</t>
  </si>
  <si>
    <t>JUSTICIA CONFIABLE EN MATERIA ADMINISTRATIVA</t>
  </si>
  <si>
    <t>JUZGADO ADMINISTRATIVA</t>
  </si>
  <si>
    <t xml:space="preserve">     Contribuir con la ciudadanía Uriangatense mediante la impartición de justicia administrativa Municipal. </t>
  </si>
  <si>
    <t xml:space="preserve"> Porcentaje de acciones realizadas por el Juzgado Administrativo Municipal</t>
  </si>
  <si>
    <t>(Total de acciones del Juzgado en el año /Total de acciones año previo)*100</t>
  </si>
  <si>
    <t>ESTE INDICADOR MUESTRA EL TOTAL DE LOS EXPEDIENTES CONCLUIDOS Y ACCIONES DE DIFUSIÓN DEL JUZGADO ADMINISTRATIVO.</t>
  </si>
  <si>
    <t>Acciones del juzgado administrativo</t>
  </si>
  <si>
    <t xml:space="preserve">Los ciudadanos del Municipio impugnan el acto o resolución emitido por la autoridad que vulneró sus derechos con el fin de que se imparta justicia administrativa. </t>
  </si>
  <si>
    <t>Porcentaje de expedientes de demandas administrativas presentadas/ratificaciones</t>
  </si>
  <si>
    <t xml:space="preserve">Expediente de proceso administrativo (Total de procesos administrativos concluidos en el Juzgado Administrativo en el año/Total de procesos administrativos presentados en el Juzgado Administrativo en el año)*100 </t>
  </si>
  <si>
    <t xml:space="preserve">ESTE INDICADOR MUESTRA LOS EXPEDIENTES CONCLUIDOS DE LAS DEMANDAS ADMINISTRATIVAS PRESENTADAS EN EL JUZGADO. </t>
  </si>
  <si>
    <t>Expedientes concluidos</t>
  </si>
  <si>
    <t xml:space="preserve">COMPONENTE 1 </t>
  </si>
  <si>
    <t>Justicia Administrativa Municipal impartida.</t>
  </si>
  <si>
    <t>Procedimientos Administrativos sustanciados</t>
  </si>
  <si>
    <t xml:space="preserve"> (Total de procedimientos sustanciados en el año en curso/ Total de procedimientos año anterior)*100</t>
  </si>
  <si>
    <t>ESTE INDICADOR MUESTRA EL TOTAL DE EXPEDIENTES.</t>
  </si>
  <si>
    <t xml:space="preserve">Expedientes </t>
  </si>
  <si>
    <t xml:space="preserve">Difusión a través de diversos mecanismos y medios de comunicación en el  Municipio. </t>
  </si>
  <si>
    <t xml:space="preserve">Acciones de difusión </t>
  </si>
  <si>
    <t>(Acciones de difusión realizadas/ Acciones de difusión programadas)*100</t>
  </si>
  <si>
    <t>ESTE INDICADOR MUESTRA EL TOTAL DE ACCIONES DE DIFUSIÓN REALIZADAS POR EL JUZGADO ADMINISTRATIVO PARA PROMOVER LAS ACTIVIDADES DEL MISMO.</t>
  </si>
  <si>
    <t>Difusión</t>
  </si>
  <si>
    <t>P</t>
  </si>
  <si>
    <t>P0001</t>
  </si>
  <si>
    <t>PLANEACIÓN, EVALUACIÓN Y SEGUIMIENTO DEL PRESUPUESTO</t>
  </si>
  <si>
    <t>1.8.5</t>
  </si>
  <si>
    <t>DIRECCIÓN DE PLANEACIÓN MUNICIPAL</t>
  </si>
  <si>
    <t>Contribuir a mejorar la planeación estratégica mediante  el desarrollo integral del Municipio de Uriangato, Gto.</t>
  </si>
  <si>
    <t xml:space="preserve">Evaluación al Desempeño Municipal. </t>
  </si>
  <si>
    <t>Encuesta de Calidad de los Servicios Públicos del Municipio.</t>
  </si>
  <si>
    <t>Este indicador mide el desempeño de la administración pública.</t>
  </si>
  <si>
    <t xml:space="preserve">Encuesta de Calidad de los Servicios Públicos del Municipio. </t>
  </si>
  <si>
    <t>PROPÓSITO</t>
  </si>
  <si>
    <t>En el Municipio de Uriangato existe una planeación estratégica, participativa y un desarrollo territorial sustentable y organizado.</t>
  </si>
  <si>
    <t>Informe de Gobierno Municipal.</t>
  </si>
  <si>
    <t>(Total de Informe de Gobierno Municipal realizados / Total de Informe de Gobierno programados)*100</t>
  </si>
  <si>
    <t>Este indicador mide el avance de desempeño de cada una de las áreas beneficiando a la ciudadanía.</t>
  </si>
  <si>
    <t>Informe de Gobierno Integrado por todas las Áreas de la Administración Pública.                                                      (Quedan bajo resguardo de la ING. Paulina Ivonne Hernández Sánchez, Coordinadora de Planeación Estratégica y Participación Social).</t>
  </si>
  <si>
    <t>Planeación estratégica y participativa de las dependencias de la administración municipal ejecutada.</t>
  </si>
  <si>
    <t>Informe de los Avances del Programa de Gobierno Municipal.</t>
  </si>
  <si>
    <t>(Total de Informe de los Avances del Programa de Gobierno realizados/ Total de Informe de los Avances del Programa de Gobierno programados)*100</t>
  </si>
  <si>
    <t>Este indicador mide el cumplimiento de los objetivos y metas establecidas de cada área de la administración pública.</t>
  </si>
  <si>
    <t>Informe entregado al Área Correspondiente. (Quedan bajo resguardo de la ING. Paulina Ivonne Hernández Sánchez, Coordinadora de Planeación Estratégica y Participación Social).</t>
  </si>
  <si>
    <t>Actualización de Plan de Desarrollo Municipal y Programa Municipal de Desarrollo Urbano y Ordenamiento Territorial.</t>
  </si>
  <si>
    <t>Instrumentos de Planeación Actualizados.</t>
  </si>
  <si>
    <t>(Total de Instrumentos de Planeación Actualizados / Total de Instrumentos de Planeación programados)*100</t>
  </si>
  <si>
    <t>Este indicador mide el cumplimiento de la administración pública en los procesos de planeación.</t>
  </si>
  <si>
    <t>Publicación de los Instrumentos de Planeación en el Periódico Oficial del Estado de Guanajuato y/o página oficial del Municipio. (Quedan bajo resguardo de la ING. Paulina Ivonne Hernández Sánchez, Coordinadora de Planeación Estratégica y Participación Social).</t>
  </si>
  <si>
    <t xml:space="preserve">Evaluaciones y Seguimiento del Programa de Gobierno Municipal, Plan de Desarrollo Municipal y Programa Municipal de Desarrollo Urbano y Ordenamiento Territorial. </t>
  </si>
  <si>
    <t>Evaluaciones de los Planes y Programas del Municipio.</t>
  </si>
  <si>
    <t>(Total de Evaluaciones realizadas / Total de Evaluaciones programadas)*100</t>
  </si>
  <si>
    <t>Este indicador mide el control y seguimiento eficiente de cada una de las áreas de la administración pública.</t>
  </si>
  <si>
    <t>Calendario de revisión de evaluación para las dependencias.                                            Reportes trimestrales de resultados firmados.                                              Semaforización  trimestral de resultados. (Quedan bajo resguardo de la ING. Paulina Ivonne Hernández Sánchez, Coordinadora de Planeación Estratégica y Participación Social).</t>
  </si>
  <si>
    <t xml:space="preserve">COMPONENTE 2 </t>
  </si>
  <si>
    <t xml:space="preserve"> Planeación y Evaluación del desarrollo municipal aplicada.</t>
  </si>
  <si>
    <t>Informe de Actividades Anual del Consejo de Planeación para el Desarrollo del Municipio (COPLADEM).</t>
  </si>
  <si>
    <t>(Total de Informe de Actividades Anual realizados/ Total de Informe de Actividades Anual programadas)*100</t>
  </si>
  <si>
    <t>Este indicador mide el desempeño de las actividades fomentadas en el Consejo de Planeación para el Desarrollo Municipal.</t>
  </si>
  <si>
    <t>Acta de Informe de Actividades Anual del Consejo de Planeación para el Desarrollo Municipal. (Quedan bajo resguardo de la ING. Paulina Ivonne Hernández Sánchez, Coordinadora de Planeación Estratégica y Participación Social).</t>
  </si>
  <si>
    <t>Integración de informes mensuales de cada dependencia que integra la administración municipal.</t>
  </si>
  <si>
    <t xml:space="preserve">Informes Mensuales de las dependencias </t>
  </si>
  <si>
    <t>(Total de informes mensuales integrados / Total de informes mensuales programados)*100</t>
  </si>
  <si>
    <t xml:space="preserve">Este indicador mide el desempeño y compromiso de las  dependencias hacia la ciudadanía. </t>
  </si>
  <si>
    <t>Informes mensuales entregados en los primeros días del mes. .(Quedan bajo resguardo de la C. Alejandra Escutia Zamora Secretaria Ejecutiva).</t>
  </si>
  <si>
    <t>Sesionar el Consejo de Planeación para el Desarrollo Municipal (COPLADEM).</t>
  </si>
  <si>
    <t>Sesiones del Consejo de Planeación para el Desarrollo Municipal (COPLADEM).</t>
  </si>
  <si>
    <t>(Total de sesiones realizadas     / Total de sesiones programadas) * 100</t>
  </si>
  <si>
    <t>Este indicador mide el cumplimiento de las metas y objetivos establecidos en el Consejo de Planeación para el Desarrollo Municipal.</t>
  </si>
  <si>
    <t xml:space="preserve">Actas de sesiones del COPLADEM. Lista de Asistencia a las Sesiones Ordinarias. (Quedan bajo resguardo de la ING. Paulina Ivonne Hernández Sánchez, Coordinadora de Planeación Estratégica y Participación Social). </t>
  </si>
  <si>
    <t>ACTIVIDAD 3</t>
  </si>
  <si>
    <t>Realizar mesas de trabajo con los delegados de las colonias y comunidades del municipio de Uriangato.</t>
  </si>
  <si>
    <t>Mesas de trabajo con delegados de colonias y comunidades.</t>
  </si>
  <si>
    <t>(Total de mesas de trabajo con delegados realizadas     / Total de mesas de trabajo con delegados programadas) * 100</t>
  </si>
  <si>
    <t>Este indicador mide el cumplimiento de las metas y objetivos establecidos en el Programa de Gobierno 2024-2027.</t>
  </si>
  <si>
    <t xml:space="preserve">Minutas de trabajo y listas de asistencia. (Quedan bajo resguardo de la C. Alejandra Escutia Zamora, Secretaria Ejecutiva). </t>
  </si>
  <si>
    <t>E0010</t>
  </si>
  <si>
    <t>ASESORIA JURIDICA A LOS ACTOS Y ACUERDOS DE AYTO</t>
  </si>
  <si>
    <t>DIRECCION JURIDICA</t>
  </si>
  <si>
    <t xml:space="preserve">    Contribuir con eficiencia en el actuar público del municipio, mediante actos de autoridad apegados a derecho.</t>
  </si>
  <si>
    <t xml:space="preserve"> Porcentaje de demandas en contra de los servidores públicos</t>
  </si>
  <si>
    <t>(Total de demandas en contra del municipio realizadas  2026 / Total de demandas en contra del municipio programadas 2025)*100</t>
  </si>
  <si>
    <t>ESTE INDICADOR MUESTRA EL TOTAL DE DEMANDAS EN CONTRA DEL MUNICIPIO.</t>
  </si>
  <si>
    <t>Los funcionarios públicos tienen el conocimiento legal.</t>
  </si>
  <si>
    <t>Porcentaje de demandas en contra de los servidores públicos</t>
  </si>
  <si>
    <t>(Total de demandas en contra del municipio en el  2026  / Total de demandas en contra del municipio en el año 2025)-1*100</t>
  </si>
  <si>
    <t>Expedientes</t>
  </si>
  <si>
    <t>Entender el marco jurídico asesorado.</t>
  </si>
  <si>
    <t>Porcentaje de asesorías</t>
  </si>
  <si>
    <t>(Total de usuarios atendidos en el 2026/ Total de usuarios atendidos en el 2025)-1*100</t>
  </si>
  <si>
    <t>ESTE INDICADOR MUESTRA EL TOTAL DE USUARIOS ATENDIDOS EN EL DEPARTAMENTO DE JURIDICO.</t>
  </si>
  <si>
    <t>Bitácoras de control</t>
  </si>
  <si>
    <t>ACTIVAD 1</t>
  </si>
  <si>
    <t>Asesorías que solicitan las dependencias para dar contestación a los requerimientos.</t>
  </si>
  <si>
    <t>Porcentaje de peticiones para elaboración de tramites jurídicos</t>
  </si>
  <si>
    <t>(Oficios de peticiones por las dependencias realizados/ Oficios de solicitud por las dependencias programados)*100</t>
  </si>
  <si>
    <t>ESTE INDICADOR MUESTRA EL TOTAL DE OFICIOS DE SOLICTUD POR LAS DEPENDENCIAS.</t>
  </si>
  <si>
    <t>Oficios</t>
  </si>
  <si>
    <t xml:space="preserve">ACTIVAD 2 </t>
  </si>
  <si>
    <t xml:space="preserve">Atención de los servidores públicos para contestar en tiempo y forma las demandas entradas y salientes. </t>
  </si>
  <si>
    <t>Porcentaje de contestaciones a los requerimientos.</t>
  </si>
  <si>
    <t>(Oficios de los requerimientos  realizados/ Oficios de los requerimientos programados)*100</t>
  </si>
  <si>
    <t xml:space="preserve"> Los servidores públicos utilizan procedimientos  jurídicos adecuados.</t>
  </si>
  <si>
    <t>(Oficios de peticiones para elaboración de tramites jurídicos realizados/ Oficios peticiones para elaboración de tramites programados)*100</t>
  </si>
  <si>
    <t>ESTE INDICADOR MUESTRA EL TOTAL DE PETICIONES JURIDICAS.</t>
  </si>
  <si>
    <t xml:space="preserve"> Suficiente mecanismo de coordinación dentro del departamento.</t>
  </si>
  <si>
    <t>Porcentaje de peticiones para elaboración de tramites jurídicos (acuerdos)</t>
  </si>
  <si>
    <t>(Oficios de peticiones para elaboración de acuerdos realizados/ Oficios de peticiones para elaboración de acuerdos programados)*100</t>
  </si>
  <si>
    <t>ESTE INDICADOR MUESTRA EL TOTAL DE OFICIOS DE SOLICTUD DE ACUERDOS.</t>
  </si>
  <si>
    <t xml:space="preserve">ACTIVIDAD 2 </t>
  </si>
  <si>
    <t>Eficiencia en la administración pública.</t>
  </si>
  <si>
    <t>Porcentaje de tramites jurídicos (convenios y/ contratos)</t>
  </si>
  <si>
    <t>(Oficios de peticiones para elaboración de convenios y/o contratos realizados/ Oficios de peticiones para elaboración de convenios y/o contratos programados)*100</t>
  </si>
  <si>
    <t>ESTE INDICADOR MUESTRA EL TOTAL DE OFICIOS DE SOLICTUD DE CONVENIO Y/O CONTRATO POR LAS DEPENDENCIAS.</t>
  </si>
  <si>
    <t>CONVENIO</t>
  </si>
  <si>
    <t>S</t>
  </si>
  <si>
    <t>S0008</t>
  </si>
  <si>
    <t>VIVE MEJOR CON IMPULSO (cuartos)</t>
  </si>
  <si>
    <t>2.2.5</t>
  </si>
  <si>
    <t>DESARROLLO SOCIAL</t>
  </si>
  <si>
    <t>Contribuir al mejoramiento de la calidad de vida de las familias Uriangatenses beneficiando a la ciudadanía  que habita en Zonas Prioritarias a través de la implementación de Programas Sociales.</t>
  </si>
  <si>
    <t>Tasa de variación en el índice de rezago social</t>
  </si>
  <si>
    <t xml:space="preserve">Índice de rezago social en el municipio </t>
  </si>
  <si>
    <t>Este indicador muestra la variación en la tasa de rezago social en vivienda urbana y rural en el Municipio</t>
  </si>
  <si>
    <t>Índice de rezago</t>
  </si>
  <si>
    <t>La población del Municipio con Alta vulnerabilidad que habitan en Zona de Atención Prioritaria de Uriangato disminuyen sus carencias en Infraestructura de sus viviendas.</t>
  </si>
  <si>
    <t>Tasa de variación de beneficiarios.</t>
  </si>
  <si>
    <t>(Total de beneficiarios con apoyos de vivienda en el año actual/Total de beneficiarios con apoyos de vivienda en el año anterior)-1*100</t>
  </si>
  <si>
    <t>Este indicador muestra la tasa de variación en la población con carencia de vivienda en zona de atención prioritaria en el Municipio</t>
  </si>
  <si>
    <t>Beneficiarios</t>
  </si>
  <si>
    <t>Viviendas con hacinamiento apoyadas</t>
  </si>
  <si>
    <t>Tasa de variación en viviendas beneficiadas</t>
  </si>
  <si>
    <t>(Total de viviendas beneficiadas en el año actual/Total de viviendas beneficiadas en el año anterior)-1*100</t>
  </si>
  <si>
    <t>Este indicador muestra la tasa de variación de viviendas en zona prioritaria en el Municipio mejoradas.</t>
  </si>
  <si>
    <t>Viviendas mejoradas</t>
  </si>
  <si>
    <t>Gestión de programas de apoyo a la vivienda.</t>
  </si>
  <si>
    <t>Convenio Autorizado</t>
  </si>
  <si>
    <t>( Convenio aprobado y firmado/Convenio programado para autorización)*100</t>
  </si>
  <si>
    <t>Este indicador muestra la colaboración entre las partes involucradas para llevar acabo el programa de mejora en vivienda en el Municipio.</t>
  </si>
  <si>
    <t>Convenio</t>
  </si>
  <si>
    <t xml:space="preserve"> Promover la participación ciudadana para la ejecución del programa de mejoramiento de vivienda.</t>
  </si>
  <si>
    <t>Promoción de la participación ciudadana.</t>
  </si>
  <si>
    <t>(Total de acciones de difusión del programa entre la población con carencias de mejora de vivienda en zona prioritaria realizadas/Total de acciones de difusión del programa entre la población con carencias de mejora de vivienda en zona prioritaria programas)*100</t>
  </si>
  <si>
    <t>Este indicador muestra las acciones de difusión para la participación ciudadana para la obtención de un apoyo de mejoramiento de vivienda</t>
  </si>
  <si>
    <t>Promover la participación</t>
  </si>
  <si>
    <t>viviendas adecuadas en su estructura mejorada</t>
  </si>
  <si>
    <t>Viviendas apoyadas</t>
  </si>
  <si>
    <t>(total de viviendas mejoradas en su estructura/total de viviendas para mejora en su estructura)*100</t>
  </si>
  <si>
    <t>Este indicador muestra la tasa de variación de viviendas mejoradas en su estructura.</t>
  </si>
  <si>
    <t>Planeación y mejora de la vivienda</t>
  </si>
  <si>
    <t>Este indicador muestra la colaboración entre las partes involucradas para llevar a cabo el programa de mejora de vivienda en el Municipio.</t>
  </si>
  <si>
    <t>S0018</t>
  </si>
  <si>
    <t xml:space="preserve"> FORTALECIMIENTO DE UN PAQUETE TECNOLOGICO FERTILIZANTE </t>
  </si>
  <si>
    <t>DESARROLLO RURAL</t>
  </si>
  <si>
    <t xml:space="preserve">Contribuir a la sustentabilidad del sector agrícola del municipio  mediante el incremento de las acciones a favor de la producción. </t>
  </si>
  <si>
    <t>Hectáreas sembradas</t>
  </si>
  <si>
    <t>(Total de Hectáreas sembradas en el año/Total de Hectáreas sembradas en el año anterior)-1*100</t>
  </si>
  <si>
    <t>ESTE INDICADOR MUESTRA EL AVANCE EN LA RENTATIBLIDAD DEL SECTOR AGRICOLA DEL MUNICIPIO AL INCREMANTAR LAS HECTAREAS SEMBRADAS EN EL MUNICIPIO.</t>
  </si>
  <si>
    <t>Hectáreas</t>
  </si>
  <si>
    <t xml:space="preserve"> Los productores agrícolas del municipio de Uriangato son beneficiados con el aumentos de cultivos agrícolas.</t>
  </si>
  <si>
    <t>Productores Beneficiados</t>
  </si>
  <si>
    <t>(Total de productores beneficiados en el 2026/ Total de productores beneficiados en el 2025)-1*100</t>
  </si>
  <si>
    <t xml:space="preserve">ESTE INDICADOR MUESTRALOS PRODUCTORES BENEFICIADOS CON LAS ACCIONES A FAVOR DEL SECTOR AGRICOLA </t>
  </si>
  <si>
    <t xml:space="preserve"> Programa de apoyo de semillas y  fertilizante a pequeños productores al campo implementados</t>
  </si>
  <si>
    <t xml:space="preserve"> Programa de apoyo de semillas y  fertilizante a pequeños productores al campo.</t>
  </si>
  <si>
    <t xml:space="preserve">(Total de convenios  ejecutados/Total de  convenios programados para ejecución)*100 </t>
  </si>
  <si>
    <t>ESTE INIDICADOR MUESTRA EL AVANCE EN LA IMPLEMENTACIÓN DE PROGRAMAS EN APOYO DEL CAMPO EN EL MUNICIPIO.</t>
  </si>
  <si>
    <t>Programas</t>
  </si>
  <si>
    <t>Realización de platicas a productores sobre rotación de cultivos y conservación de suelos.</t>
  </si>
  <si>
    <t>Productores capacitados</t>
  </si>
  <si>
    <t>(Total de productores capacitados /Total de productores programados para capacitación)*100</t>
  </si>
  <si>
    <t>ESTE INIDICADOR MUESTRA EL AVANCE EN LAS ACCIONES PARA LA CAPACITACIÓN A LOS PRODUCTORES DEL MUNICIPIO PARA MEJORAR LA PRODUCCION EN EL CAMPO</t>
  </si>
  <si>
    <t>Productores Capacitados</t>
  </si>
  <si>
    <t xml:space="preserve"> Acciones para el control de incidencias de plagas y enfermedades en los cultivos</t>
  </si>
  <si>
    <t>Control de incidencias de plagas y enfermedades en los cultivos</t>
  </si>
  <si>
    <t>(Control de incidencias de plagas y enfermedades en los cultivos realizados/Control de incidencia de plagas y enfermedades en los cultivos programadas)*100</t>
  </si>
  <si>
    <t>ESTE INDICADOR MUESTRA LAS ACCIONES REALIZADAS PARA LA PREPARACION Y CUIDADO DE LAS TIERRAS Y CULTIVOS CON LOS BENEFICIOS DEL PROGRAMA</t>
  </si>
  <si>
    <t>Control de incidencias de plagas</t>
  </si>
  <si>
    <t>E0016</t>
  </si>
  <si>
    <t>PROMOVER DESARROLLO ECONÓMICO</t>
  </si>
  <si>
    <t>DIRECCIÓN DE DESARROLLO ECONOMICO</t>
  </si>
  <si>
    <t>Contribuir al crecimiento del sector económico empresarial del municipio de Uriangato mediante la implementación de estrategias comerciales en las Mi Pymes</t>
  </si>
  <si>
    <t>Satisfacción ciudadana con los programas del sector empresarial.</t>
  </si>
  <si>
    <t xml:space="preserve">Encuesta de satisfacción del participante (datos del participante; nombre y correo electrónico). Bajo resguardo de desarrollo económico del municipio de Uriangato. </t>
  </si>
  <si>
    <t>Encuestas de satisfacción</t>
  </si>
  <si>
    <t>El sector económico empresarial del municipio de Uriangato se benefician con estrategias comerciales para un crecimiento económico.</t>
  </si>
  <si>
    <t>Empresas del municipio beneficiadas</t>
  </si>
  <si>
    <t>Empresas del municipio beneficiadas= (Empresas del municipio beneficiadas/Empresas del municipio programadas)*100</t>
  </si>
  <si>
    <t>Padrón de empresas beneficiadas. Bajo resguardo de desarrollo económico del municipio de Uriangato.</t>
  </si>
  <si>
    <t>Empresas beneficiadas</t>
  </si>
  <si>
    <t xml:space="preserve"> Programas de formalización y regularización a las Mi Pymes del municipio entregados.</t>
  </si>
  <si>
    <t>Número empresas Mi Pymes beneficiadas=(Número de empresas Mi Pymes regularizadas/ Número de empresas Mi Pymes programas)</t>
  </si>
  <si>
    <t xml:space="preserve">Listado de expedientes de las Mi Pymes regularizadas.  Bajo resguardo de desarrollo económico del municipio de Uriangato.  </t>
  </si>
  <si>
    <t>Listado de expedientes de las Mi Pymes regularizadas</t>
  </si>
  <si>
    <t>Realizar convocatoria del programa y expedientes de beneficiarios.</t>
  </si>
  <si>
    <t xml:space="preserve"> Número de expedientes</t>
  </si>
  <si>
    <t xml:space="preserve"> Número de expedientes=(  Número de expedientes realizados/ Número de expedientes solicitados)*100</t>
  </si>
  <si>
    <t xml:space="preserve">Expedientes de los solicitantes. Bajo resguardo de desarrollo económico del municipio de Uriangato </t>
  </si>
  <si>
    <t xml:space="preserve">Entrega de permisos de uso de suelo </t>
  </si>
  <si>
    <t>Número beneficiarios equipados</t>
  </si>
  <si>
    <t>Número permisos otorgados= (Número de permisos entregados/ Número de beneficiarios programados)*100</t>
  </si>
  <si>
    <t xml:space="preserve">Listado de  permisos de uso de suelo otorgados (Nombre del empresario y/o nombre del comercio y firma). Bajo resguardo de desarrollo económico del municipio. </t>
  </si>
  <si>
    <t>Permisos otorgados</t>
  </si>
  <si>
    <t>Programas de financiamiento para los empresarios formales  vinculados.</t>
  </si>
  <si>
    <t>Empresas vinculadas</t>
  </si>
  <si>
    <t>Empresas vinculadas= Número empresas vinculadas/Número de empresas programadas para vinculación)*100</t>
  </si>
  <si>
    <t>Reporte de las empresas aprobadas por la financiera. Bajó resguardo de Desarrollo Económico</t>
  </si>
  <si>
    <t>Difundir los programas de financiamiento gubernamentales para el sector empresarial formal.</t>
  </si>
  <si>
    <t>Compañas difusión</t>
  </si>
  <si>
    <t>Compañas difusión=(Compañas  de difusión realizado/Campañas  de difusión programadas)*100</t>
  </si>
  <si>
    <t>Factura de proveedor de los servicios en medios de difusión local.  Bajo el resguardo de Desarrollo Económico.</t>
  </si>
  <si>
    <t>Campañas</t>
  </si>
  <si>
    <t>Vincular al sector empresarial formal con programas de financiamiento gubernamental.</t>
  </si>
  <si>
    <t xml:space="preserve">Reporte de las empresas atendidas. (Caratula de la solicitud y copia del INE). Bajo el resguardo de Desarrollo Económico. </t>
  </si>
  <si>
    <t>Programa de fomento al emprendimiento de los micro negocios implementado.</t>
  </si>
  <si>
    <t>Número de personas beneficiadas</t>
  </si>
  <si>
    <t>Numero de personas beneficiadas=(numero de personas participantes / numero de personas programadas)*100</t>
  </si>
  <si>
    <t>Lista de beneficiarios de programa de emprendimiento. Bajo el resguardo de Desarrollo Económico.</t>
  </si>
  <si>
    <t>Listado de beneficiarios</t>
  </si>
  <si>
    <t xml:space="preserve"> Realizar capacitaciones para el emprendimiento de los micro negocios.</t>
  </si>
  <si>
    <t>Programa de capacitación</t>
  </si>
  <si>
    <t>Programa de capacitación = (programa de capacitación ejecutado / programa de capacitación proyectado)*100</t>
  </si>
  <si>
    <t>Programa de capacitación (fechas programadas, temas, instructor). Bajo resguardo de Desarrollo Económico.</t>
  </si>
  <si>
    <t>E0019</t>
  </si>
  <si>
    <t>DESARROLLO URBANO ORDENADO</t>
  </si>
  <si>
    <t>DIRECCION DE DESARROLLO URBANO</t>
  </si>
  <si>
    <t xml:space="preserve">Promover eventos comerciales para emprendedores de micro negocios. </t>
  </si>
  <si>
    <t>Eventos de emprendimiento</t>
  </si>
  <si>
    <t>Eventos de emprendimiento = (Eventos de emprendimiento realizados / Eventos de emprendimiento programados)*100</t>
  </si>
  <si>
    <t>Lista de participantes a los eventos comerciales de emprendimiento (Nombre del participante, Nombre comercial, teléfono y firma). Bajo el resguardo de Desarrollo Económico.</t>
  </si>
  <si>
    <t>Eventos comerciales</t>
  </si>
  <si>
    <t xml:space="preserve"> Las personas de bajos recursos del Municipio de Uriangato acceden a los Programas de Urbanización Progresiva.</t>
  </si>
  <si>
    <t>Personas beneficiadas</t>
  </si>
  <si>
    <t>Personas beneficiadas=(Personas beneficiadas con proyecto/ Personas proyectas para ser beneficiadas)*100</t>
  </si>
  <si>
    <t>Este indicador indica las personas beneficiadas con el programa de urbanización progresiva en el el municipio a través de la adquisición de terreno y promoción de viviendas.</t>
  </si>
  <si>
    <t>Programas de apoyo para la adquisición de terrenos regulares implementados.</t>
  </si>
  <si>
    <t>Terrenos Adquiridos</t>
  </si>
  <si>
    <t>Terreno adquiridos=(Terrenos adquiridos/Terrenos programados para adquisición)*100</t>
  </si>
  <si>
    <t>Este indicador muestra las acciones de gestión y coordinación para la adquisición de un terreno para el programa de urbanización progresiva en beneficio de la población de bajos recursos del municipio.</t>
  </si>
  <si>
    <t>Terrenos</t>
  </si>
  <si>
    <t>Gestionar programas de apoyo para la adquisición de terrenos regulares.</t>
  </si>
  <si>
    <t>Acciones de gestión</t>
  </si>
  <si>
    <t>Acciones de gestión=(Acciones de gestión realizadas/Acciones de gestión programadas)*100</t>
  </si>
  <si>
    <t>Este indicador muestra las acciones de gestión en favor de la adquisición de un terreno para el proyecto de urbanización progresiva en el municipio.</t>
  </si>
  <si>
    <t>Acciones de Gestión</t>
  </si>
  <si>
    <t>Coordinación entre autoridades y propietarios de terrenos para la adquisición.</t>
  </si>
  <si>
    <t>Acciones de coordinación=(Acciones de coordinación realizadas/Acciones de coordinación programadas)*100</t>
  </si>
  <si>
    <t>Este indicador muestra las acciones de coordinación entres las autoridades y los propietarios de los terrenos para la adquisición de los mismos.</t>
  </si>
  <si>
    <t>Promoción para la construcción de vivienda para las personas de bajos ingresos realizada.</t>
  </si>
  <si>
    <t>Acciones de promoción</t>
  </si>
  <si>
    <t>Acciones de promoción=(Acciones de promoción realizadas/Acciones de promoción programadas)*100</t>
  </si>
  <si>
    <t>Este indicador muestra las acciones para la promoción en la construcción de vivienda de las personas de bajos recursos.</t>
  </si>
  <si>
    <t>Vinculación entre autoridades, constructoras y beneficiarios para construcción de vivienda.</t>
  </si>
  <si>
    <t>Acciones de vinculación</t>
  </si>
  <si>
    <t>Acciones de vinculación= (Acciones de vinculación realizadas/Acciones de vinculación programadas)*100</t>
  </si>
  <si>
    <t>Este indicador muestra las acciones de vinculación entre las constructoras y beneficiarios para la construcción de las viviendas como parte del programa de desarrollo progresivo</t>
  </si>
  <si>
    <t>E0023</t>
  </si>
  <si>
    <t>DIRECCION DE MEDIO AMBIENTE Y ORDENAMIENTO TERRITORIAL</t>
  </si>
  <si>
    <t xml:space="preserve"> DIRECCION DE MEDIO AMBIENTE Y ORD TERR</t>
  </si>
  <si>
    <t>Si</t>
  </si>
  <si>
    <t>CONTRIBUIR A FORTALECER LA CONSERVACIÓN DEL MEDIO AMBIENTE  MEDIANTE ACCIONES DE CONCIENTIZACION, CUIDADO Y PRESERVACIÓN DE LA FLORA Y LA FAUNA DEL MUNICIPIO.</t>
  </si>
  <si>
    <t>PORCENTAJE DE PERCEPCIÓN CIUDADANA</t>
  </si>
  <si>
    <t>PORCENTAJE DE RESPUESTAS FAVORAB: RESPUESTAS TOTALESLES EN CUANTO A LA PROTECCIÓN Y PRESERVACIÓN DEL MEDIO AMB: RESPUESTAS TOTALESIENTE. / B: RESPUESTAS TOTALES) * 100</t>
  </si>
  <si>
    <t>Este indicador muestra las acciones realizadas para mejorar la calidad del medio ambiente</t>
  </si>
  <si>
    <t>PORCENTAJE</t>
  </si>
  <si>
    <t>MEDIO AMBIENTE Y ORDENAMIENTO TERRITORIAL</t>
  </si>
  <si>
    <t>EL MUNICIPIO DE URIANGATO CUENTA CON UNA  CULTURA DEL CUIDADO Y RESPETO DEL MEDIO AMBIENTE.</t>
  </si>
  <si>
    <t>NUMERO DE REFORESTACIONES Y ACCIONES PARA MEJORAR LA CALIDAD DEL AIRE  REALIZADAS</t>
  </si>
  <si>
    <t xml:space="preserve"> (NÚMERO DE REFORESTACIONES Y ACCIONES REALIZADAS / NÚMERO DE REFORESTACIONES Y ACCIONES PROGRAMADAS)*100</t>
  </si>
  <si>
    <t>Este indicador  muestra que el municipio de Uriangato cuenta con una cultura del cuidado y respeto del medio ambiente.</t>
  </si>
  <si>
    <t>UNIDAD</t>
  </si>
  <si>
    <t>PRESERVACIÓN DEL MEDIO AMBIENTE EN EL MUNICIPIO DE URIANGATO LOGRADO</t>
  </si>
  <si>
    <t>NUMERO DE ACCIONES CONCIENTIZACIÓN AMBIENTAL</t>
  </si>
  <si>
    <t xml:space="preserve"> (NÚMERO DE PLÁTICAS REALIZADAS B: NÚMERO DE PLÁTICAS PARA LA DISMINUCIÓN DE TALAS Y QUEMAS PROGRAMADAS )*100 </t>
  </si>
  <si>
    <t>Este indicar muestra las acciones para la preservación del medio ambiente en el municipio de Uriangato</t>
  </si>
  <si>
    <t>CONCIENTIZACIÓN AMBIENTAL MEDIANTE SUPERVISIONES</t>
  </si>
  <si>
    <t>NUMERO DE SUPERVISIONES EFECTUADAS</t>
  </si>
  <si>
    <t>( NUMERO DE SUPERVICIONES PARA LA DISMINUCIÓN DE TALA Y QUEMAS REALIZADOSB: NÚMERO DE SUPERVISIONES PARA LA DIMINUCIÓN DE TALA Y QUEMAS PROGRAMADAS) *100</t>
  </si>
  <si>
    <t>Este indicador muestra las acciones para la concientización de medio ambiente a través de supervisiones.</t>
  </si>
  <si>
    <t>AUTORIZACIÓN DE PERMISOS DE TALAS Y PODAS</t>
  </si>
  <si>
    <t>NUMERO DE OTORGAMIENTO DE PERMISOS DE TALA</t>
  </si>
  <si>
    <t xml:space="preserve"> ( TOTAL DE PERMISOS DE TALAS Y PODAS REALIZADOS / TOTAL DE PERMISOS DE TALAS Y PODAS PROGRAMADOS)*100</t>
  </si>
  <si>
    <t>Este indicador muestra el número de permisos otorgados para la tala</t>
  </si>
  <si>
    <t>PREVENCIÓN DE LA CONTAMINACIÓN QUE PROVOCA LAS QUEMAS DE BASURA Y ESQUILMOS  DIFUNDIDO</t>
  </si>
  <si>
    <t xml:space="preserve">NÚMERO DE DIFUSIONES </t>
  </si>
  <si>
    <t xml:space="preserve"> (NÚMERO DE DIFUSIONES REALIZADAS B: NÚMERO DE DIFUSIONES PARA LA DISMINUCIÓN DE QUEMAS PROGRAMADAS )*100</t>
  </si>
  <si>
    <t>Este indicador muestra de publicaciones en redes sociales</t>
  </si>
  <si>
    <t>CONCIENTIZACIÓN DE PREVENCIÓN DE QUEMAS DE BASURA Y ESQUILMOS MEDIANTE OFICIOS</t>
  </si>
  <si>
    <t>NÚMERO DE OFICIOS ENTREGADOS</t>
  </si>
  <si>
    <t xml:space="preserve"> (NÚMERO DE OFICIOS REALIZADOS B: NÚMERO DE OFICOS PROGRAMADOS )*100</t>
  </si>
  <si>
    <t>Este indicador muestra el número de oficios entregados</t>
  </si>
  <si>
    <t>REALIZACIÓN DE SUPERVISIONES DE QUEMAS DE BASURA Y ESQUILMOS EN DOMICILIOS Y PREDIOS</t>
  </si>
  <si>
    <t>NÚMERO DE ACTAS DE INSPECCIÓN</t>
  </si>
  <si>
    <t>( NUMERO DE SUPERVICIONES PARA LA DISMINUCIÓN DE QUEMAS REALIZADAS B: NÚMERO DE SUPERVISIONES PARA LA DIMINUCIÓN DE QUEMAS PROGRAMADAS) *100</t>
  </si>
  <si>
    <t xml:space="preserve">Este indicador muestra el número de actas de inspección </t>
  </si>
  <si>
    <t>E0027</t>
  </si>
  <si>
    <t xml:space="preserve"> PROGRAMA ESCUELAS DE CALIDAD </t>
  </si>
  <si>
    <t xml:space="preserve"> DIRECCION DE EDUCACION Y CIVISMO</t>
  </si>
  <si>
    <t>Contribuir a mejorar los espacios educativos a través de una estrategia o proyecto para los niveles de preescolar hasta el nivel secundaria en el Municipio.</t>
  </si>
  <si>
    <t>Escuelas con deterioro en los servicios básicos e infraestructura en el municipio.</t>
  </si>
  <si>
    <t>Resultados de opinión de porcentaje de satisfacción escolar</t>
  </si>
  <si>
    <t>Este indicador muestra el porcentaje del  grado de satisfacción con referente a los apoyos y mejoras en la infraestructura y servicios básicos en el municipio.</t>
  </si>
  <si>
    <t>Satisfacción ciudadana</t>
  </si>
  <si>
    <t>Propósito. Las instalaciones de los planteles educativos del Municipio de nivel preescolar hasta nivel secundaria se benefician de mejores servicios básicos, imagen e infraestructura.</t>
  </si>
  <si>
    <t>Escuelas Beneficiadas</t>
  </si>
  <si>
    <t>(Escuelas Beneficiadas en el 2026/ Escuelas Beneficiadas en el 2025)-1*100</t>
  </si>
  <si>
    <t>Este indicador muestra las escuelas beneficiadas en el municipio.</t>
  </si>
  <si>
    <t xml:space="preserve">Variación en escuelas beneficiadas </t>
  </si>
  <si>
    <t>Proyectos y estrategias escolares para la entrega de apoyos en las instituciones de nivel preescolar a secundaria</t>
  </si>
  <si>
    <t>Proyecto de Mejoramiento</t>
  </si>
  <si>
    <t>(Proyecto de Mejoramiento Autorizados/Proyecto de Mejoramiento Propuestos)*100</t>
  </si>
  <si>
    <t>Este indicador muestra la mejora de los proyectos y estrategias para los servicios básicos e infraestructura en el municipio.</t>
  </si>
  <si>
    <t>Variación en apoyos entregados</t>
  </si>
  <si>
    <t>Coordinación con el Departamento de Educación y Planteles Educativos en la edificación de necesidades de los espacios educativos.</t>
  </si>
  <si>
    <t>Diagnostico de Espacios Educativos</t>
  </si>
  <si>
    <t>(Diagnósticos de Espacios Educativos Realizado/ Diagnósticos de Espacios Educativos Programados)*100</t>
  </si>
  <si>
    <t>Este indicador muestra los nuevos apoyos entregados en el municipio.</t>
  </si>
  <si>
    <t>Gestión para la inversión en nuevos apoyos</t>
  </si>
  <si>
    <t>Gestionar ante las autoridades municipales para el otorgamiento de recursos para la inversión de los espacios educativos.</t>
  </si>
  <si>
    <t>(Acciones de Gestión realizadas/Acciones de Gestión programadas)*100</t>
  </si>
  <si>
    <t>Este indicador muestra las gestiones realizadas en  el  mantenimiento de las escuelas en el municipio.</t>
  </si>
  <si>
    <t>Mantenimiento en las escuelas</t>
  </si>
  <si>
    <t>Servicios básicos  de infraestructura Urbana en las escuelas del  Municipio en las instituciones de nivel preescolar, primaria y secundaria Beneficiada</t>
  </si>
  <si>
    <t>(Diagnóstico de apoyo de servicios básico e infraestructura en las escuelas realizado/Diagnóstico de apoyo de servicios básicos e infraestructura en las escuelas programado)*100</t>
  </si>
  <si>
    <t>Este indicador muestra el proyecto de apoyo de servicios básicos e infraestructura urbana en las escuelas del municipio.</t>
  </si>
  <si>
    <t>Proyecto remodelación en las escuelas</t>
  </si>
  <si>
    <t>Coordinación con el Departamento de Educación y Planteles Educativos en la idenficación de necesidades de los espacios educativos.</t>
  </si>
  <si>
    <t>(Total de apoyos realizados para su ejecución/Total de apoyos programados para su ejecución)*100</t>
  </si>
  <si>
    <t>Este indicador muestra los avances en el proyecto de apoyo de servicios básicos e infraestructura urbana en las escuelas del municipio.</t>
  </si>
  <si>
    <t>Diagnostico</t>
  </si>
  <si>
    <t>Este indicador muestra el avance en el proyecto de apoyo de servicios básicos e infraestructura urbana en las escuelas del municipio.</t>
  </si>
  <si>
    <t>Apoyos realizados</t>
  </si>
  <si>
    <t>E0032</t>
  </si>
  <si>
    <t>TRANSPARENCIA Y RENDICION DE CUENTAS</t>
  </si>
  <si>
    <t>UNIDAD DE TRANSPARENCIA</t>
  </si>
  <si>
    <t>Contribuir a mejorar la percepción de la transparencia en la rendición de cuentas de la administración pública municipal mediante la implementación de políticas de transparencia.</t>
  </si>
  <si>
    <t>A: Encuesta de satisfacción ciudadana</t>
  </si>
  <si>
    <t>ESTE INDICADOR MUESTRA EL GRADO DE SATISFACCION CIUDADANA EN CUANTO A LA PERCEPCION DE LA TRANSPARENCIA EN EL MUNICIPIO</t>
  </si>
  <si>
    <t>Las dependencias de la administración publica municipal cumplen con las políticas de la transparencia y la rendición de cuentas en el municipio de Uriangato, Gto.</t>
  </si>
  <si>
    <t>Dictamen de cumplimiento</t>
  </si>
  <si>
    <t>A:Cumplimiento en las políticas de la transparencia en tiempo/Cumplimiento en las políticas de transparencia total</t>
  </si>
  <si>
    <t>ESTE INDICADOR MUESTRA EL GRADO DE  CUMPLIMIENTO DE LAS POLITICAS DE TRANSPARENCIA TOTAL</t>
  </si>
  <si>
    <t>Dictamen de cumplimiento de las obligaciones bajo el resguardo de la Unidad de Transparencia y de la Titular.</t>
  </si>
  <si>
    <t>C1.Derecho de Acceso a la información generada por el Gobierno municipal a los ciudadanos información.</t>
  </si>
  <si>
    <t>Solicitudes de Transparencia</t>
  </si>
  <si>
    <t>A:Solicitudes de transparencia del ejercicio actual/Solicitudes de transparencia del ejercicio anterior</t>
  </si>
  <si>
    <t>ESTE INDICADOR MUESTRA EL GRADO DE  PARTICIPACION CIUDADANA A TRAVES DE LAS SOLICITUDES DE TRANSPARENCIA</t>
  </si>
  <si>
    <t>Reporte de solicitudes de transparencia bajo el resguardo de la Unidad de Transparencia y de la Titular.</t>
  </si>
  <si>
    <t>A1.Implementación de programa de difusión de información sobre el derecho de acceso a la información que tienen los ciudadanos y así generar una cultura de transparencia y acceso a la información.</t>
  </si>
  <si>
    <t>Programa de difusión sobre el derecho y acceso a la información publica.</t>
  </si>
  <si>
    <t>A:Programas de acceso a la información realizadas/Programas de acceso a la información programadas</t>
  </si>
  <si>
    <t>ESTE INDICADOR MUESTRA EL GRADO DE ACCESO A LA DIFUSION DE LA INFORMACION DE LA TRANSPARENCIA</t>
  </si>
  <si>
    <t>Material para la difusión de información en materia de transparencia bajo el resguardo de la Unidad de Transparencia y de la Titular.</t>
  </si>
  <si>
    <t>A2.Implementación de campañas de transparencia y acceso a la información dirigidas a la ciudadanía</t>
  </si>
  <si>
    <t>Campañas de información de la transparencia y acceso a la información publica del Municipio.</t>
  </si>
  <si>
    <t>A:Campañas realizadas/Campañas programadas</t>
  </si>
  <si>
    <t>ESTE INDICADOR MUESTRA EL GRADO DE INFORMACION DE LA TRANSPARENCIA</t>
  </si>
  <si>
    <t>Material de las campañas en materia de transparencia bajo el resguardo de la Unidad de Transparencia y de la Titular.</t>
  </si>
  <si>
    <t>C2. La normatividad legal en materia de transparencia y acceso a la información publica por parte de los servidores públicos es cumplida.</t>
  </si>
  <si>
    <t>Cumplimiento de las obligaciones de transparencia</t>
  </si>
  <si>
    <t>A:Porcentaje de las obligaciones de transparencia por parte de los servidores públicos cumplida/Porcentaje de las obligaciones de transparencia establecidas por la Ley</t>
  </si>
  <si>
    <t>ESTE INDICADOR MUESTRA EL GRADO DE CUMPLIMIENTO DE LAS OBLIGACIONES POR PARTE DE LOS SERVIDORES PUBLICOS</t>
  </si>
  <si>
    <t>Reporte de amonestaciones publicas por parte del IACIP bajo resguardo de la Unidad de Transparencia y de la Titular.</t>
  </si>
  <si>
    <t>A1.Implementación de capacitaciones en materia de transparencia y acceso a la información publica para servidores públicos.</t>
  </si>
  <si>
    <t>Capacitaciones a Servidores Públicos.</t>
  </si>
  <si>
    <t>A: Capacitaciones a servidores públicos realizadas/capacitaciones a servidores públicos programadas</t>
  </si>
  <si>
    <t>ESTE INDICADOR MUESTRA EL GRADO DE AVANCE EN CUANTO A LAS CAPACITACIONES REALIZADAS A LOS SERVIDORES PUBLICOS</t>
  </si>
  <si>
    <t>Listas de asistencia de los servidores públicos y enlaces de la Unidad de Transparencia y material de capacitación bajo resguardo de la Unidad de Transparencia y de la Titular.</t>
  </si>
  <si>
    <t>A2.Implementación de la Ley de Transparencia y Acceso a la Información publica para el Estado de Guanajuato así como los lineamientos de la misma, para la contestación de solicitudes de información publica, cumplimiento de obligaciones para la transparencia y actualización en la pagina oficial del municipio de Uriangato, Gto., aplicando sanciones correspondientes en caso de incumplimiento.</t>
  </si>
  <si>
    <t>Reporte de cumplimiento en la Plataforma Nacional de Transparencia. (PNT)</t>
  </si>
  <si>
    <t>A:Obligaciones de las dependencias de transparencia cumplidas/Obligaciones de las dependencias de trasparencia por  cumplir.</t>
  </si>
  <si>
    <t>Informe de Gobierno, informe estadístico de solicitudes para el municipio de Uriangato plataforma Nacional de Transparencia, Reporte de solicitudes revisadas por el Comité de Transparencia bajo resguardo de la Unidad de Transparencia y de la titular.</t>
  </si>
  <si>
    <t>E0034</t>
  </si>
  <si>
    <t>MANTENER EL ALUMBRADO EN BUEN ESTADO</t>
  </si>
  <si>
    <t xml:space="preserve">DIRECCIÓN SERVICIOS PÚBLICOS </t>
  </si>
  <si>
    <t xml:space="preserve"> Contribuir  a lograr una cobertura suficiente en el servicio de alumbrado publico en el municipio de Uriangato, Gto. mediante acciones permanentes en el servicio.</t>
  </si>
  <si>
    <t>Porcentaje de Satisfacción Ciudadana en el año 2026</t>
  </si>
  <si>
    <t>Resultados de opinión de satisfacción ciudadana en el año actual.</t>
  </si>
  <si>
    <t>Este indicador muestra el porcentaje del  grado de satisfacción con el servicio de mejora en el alumbrado público en el municipio.</t>
  </si>
  <si>
    <t>El municipio de Uriangato y la población que habita en las colonias : La joyita, Plan de Ayala y Deportiva del municipio se beneficiaron con el ahorro y uso eficiente de la energía eléctrica en el Alumbrado Publico.</t>
  </si>
  <si>
    <t>Tasa de variación en el Ahorro de los costos del  alumbrado público.</t>
  </si>
  <si>
    <t>(DAP del ejercicio 2026 en zonas de mejora /DAP del ejercicio 2025 en zonas de mejora)-1*100</t>
  </si>
  <si>
    <t>Este indicador muestra el ahorro en los costos del  alumbrado público del municipio.</t>
  </si>
  <si>
    <t>Variación en costo del consumo de alumbrado público</t>
  </si>
  <si>
    <t>C1. El consumo de energía eléctrica en el alumbrado público por uso de luminarias led de nueva generación disminuido.</t>
  </si>
  <si>
    <t>Tasa de variación en el consumo de carga de energía eléctrica del alumbrado público</t>
  </si>
  <si>
    <t>( Total de carga de kW en el alumbrado público en el  año actual/ Total de carga de kW de alumbrado público en el año anterior)-1*100</t>
  </si>
  <si>
    <t>Este indicador muestra el disminución en el consumo de energía eléctrica en el alumbrado público del municipio.</t>
  </si>
  <si>
    <t>Variación en kW de luminarias colocadas</t>
  </si>
  <si>
    <t>A1. Colocación de nuevos postes y luminarias de alumbrado público. Para la mejora de la distancia interpostal y adecuado rango de iluminación.</t>
  </si>
  <si>
    <t>Porcentaje de nuevos Postes y luminarias de alumbrado público instalados</t>
  </si>
  <si>
    <t>(Total de nuevos postes-luminarias instalados en el  municipio / Total de nuevos postes-luminarias  programados para instalación en el municipio)*100</t>
  </si>
  <si>
    <t>Este indicador muestra la colocación de postes y luminarias nuevas en el alumbrado público en el municipio.</t>
  </si>
  <si>
    <t>Gestión para la inversión en Postes nuevos</t>
  </si>
  <si>
    <t>A2.-Colocación de  luminarias de nueva generación para mejorar cobertura de alumbrado público.</t>
  </si>
  <si>
    <t>Porcentaje de Luminarias de nueva generación instalados</t>
  </si>
  <si>
    <t>(Total de luminarias de nueva generación instaladas /Total de luminarias de nueva generación programadas para instalación)*100</t>
  </si>
  <si>
    <t>Este indicador muestra  el  mantenimiento del servicio de alumbrado público en el municipio.</t>
  </si>
  <si>
    <t>Mantenimiento en luminarias</t>
  </si>
  <si>
    <t>C2.-Proyecto de cambio de luminarias elaborado.</t>
  </si>
  <si>
    <t>Porcentaje de cumplimiento en la elaboración del proyecto de cambio de luminarias</t>
  </si>
  <si>
    <t>(Proyecto de cambio de luminarios realizado/Proyecto de cambio de luminarias programados)*100</t>
  </si>
  <si>
    <t>Este indicador muestra el Proyecto de cambio de luminarios para eficientar el ahorro en el consumo de energía del alumbrado público.</t>
  </si>
  <si>
    <t>Proyecto cambio de luminarias</t>
  </si>
  <si>
    <t>A1.- Elaboración de un diagnostico de  cambio de luminarias de alumbrado publico en el municipio.</t>
  </si>
  <si>
    <t xml:space="preserve">Porcentaje de cumplimiento en la elaboración del  Proyecto de Diagnóstico de alumbrado público  </t>
  </si>
  <si>
    <t>(Diagnóstico de alumbrado público realizado/Diagnóstico de alumbrado público programado)*100</t>
  </si>
  <si>
    <t>Este indicador muestra los avances para realizar  el diagnostico de alumbrado publico del municipio.</t>
  </si>
  <si>
    <t>A2. Gestión para la  elaboración de expedientes técnicos de las colonias con mejoras de alumbrado público en el municipio.</t>
  </si>
  <si>
    <t>Porcentaje de cumplimiento en la elaboración de  los expedientes técnicos</t>
  </si>
  <si>
    <t>(Total de Expedientes técnicos realizados para su ejecución/Total de Expedientes técnicos programados para su ejecución)*100</t>
  </si>
  <si>
    <t>Este indicador muestra el avance en la elaboración de los expedientes técnicos para el cambio de luminarias en el municipio.</t>
  </si>
  <si>
    <t>Expedientes técnicos</t>
  </si>
  <si>
    <t>E0035</t>
  </si>
  <si>
    <t xml:space="preserve"> CONCIENTIZ CIUDADANOS EN SEPARACION DE DESECHOS </t>
  </si>
  <si>
    <t>Contribuir a disminuir los ambientes insalubres en comunidades del Derramadero, El Aguacate y La Peonia del municipio de Uriangato, Gto., mediante procesos y tratamientos adecuados de residuos sólidos urbanos.</t>
  </si>
  <si>
    <t xml:space="preserve">Ambientes salubres </t>
  </si>
  <si>
    <t>(Estudio de medio ambiente dentro de los rangos permitidos de contaminación/Estudio de medio ambiente programados)*100</t>
  </si>
  <si>
    <t>Este indicador muestra la disminución de los ambientes insalubres en las comunidades aledañas al relleno sanitario (Derramadero, el Aguacate y la Pionía) del municipio de Uriangato, Gto.</t>
  </si>
  <si>
    <t>Estudio de medio ambiente</t>
  </si>
  <si>
    <t>2.1.1</t>
  </si>
  <si>
    <t>PROPÓPOSITO</t>
  </si>
  <si>
    <t xml:space="preserve"> Las  comunidades del Derramadero, El Aguacate y La Peonia del municipio de Uriangato, Gto., son beneficiadas con un tratamiento adecuado de los residuos solidos urbanos en el relleno sanitario del municipio.</t>
  </si>
  <si>
    <t>Adecuado tratamiento de los residuos solidos</t>
  </si>
  <si>
    <t>(Permiso de operatividad autorizado/Permiso de operatividad gestionado)*100</t>
  </si>
  <si>
    <t>Este indicador muestra los avances en el adecuado tratamiento de los residuos solidos del relleno sanitario del municipio de Uriangato, Gto.</t>
  </si>
  <si>
    <t>Permiso de operatividad</t>
  </si>
  <si>
    <t>La operatividad en los procesos del relleno sanitario es adecuada.</t>
  </si>
  <si>
    <t xml:space="preserve">Operatividad en procesos adecuados </t>
  </si>
  <si>
    <t>(Número de procesos que cumplen con la norma 083 semana 2003/Total de procesos que dispone la norma)</t>
  </si>
  <si>
    <t>Este indicador muestra los avances en la eficientización procesos del relleno sanitario.</t>
  </si>
  <si>
    <t>Características constructivas y operativas nom 083/2002</t>
  </si>
  <si>
    <t xml:space="preserve">Actualizar el manual de operación de el sitio de disposición final de residuos sólidos urbanos. </t>
  </si>
  <si>
    <t>Manual de operación actualizado</t>
  </si>
  <si>
    <t>(Manual de operaciones realizado/manual de operaciones programado)*100</t>
  </si>
  <si>
    <t>Este indicador muestra los avances en la actualización de los manuales de operación de el sitio de disposición final de residuos sólidos urbanos.</t>
  </si>
  <si>
    <t>Manual de operaciones actualizado</t>
  </si>
  <si>
    <t xml:space="preserve">Generación de Instrumentos de Control. </t>
  </si>
  <si>
    <t>Instrumentos de control</t>
  </si>
  <si>
    <t>(Número de instrumentos de control implementados/Número de instrumentos de control programados)*100</t>
  </si>
  <si>
    <t>Este indicador muestra los avances en la generación de los instrumentos de control del sitio de disposición final de residuos sólidos urbanos.</t>
  </si>
  <si>
    <t>Las instalaciones del sitio de disposición final de residuos sólidos urbanos son eficientadas.</t>
  </si>
  <si>
    <t>Instalaciones de disposición final de residuos sólidos eficientizadas</t>
  </si>
  <si>
    <t>(Número de instalaciones que cumplen con la norma 083 semana 2003/Total de instalaciones que contempla la norma)*100</t>
  </si>
  <si>
    <t>Este indicador muestra los avances en la eficientización de las instalaciones de sitio de disposición final de los residuos sólidos urbanos.</t>
  </si>
  <si>
    <t>Mejora de instalaciones</t>
  </si>
  <si>
    <t>Habilitación de chimeneas para biogás</t>
  </si>
  <si>
    <t>Chimeneas habilitadas para biogás</t>
  </si>
  <si>
    <t>(Número de chimeneas habilitadas/Número de chimeneas programadas para ser habilitadas)*100</t>
  </si>
  <si>
    <t>Este indicador muestra los avances en la habilitación de chimeneas para biogás en las instalaciones del sitio de disposición final de residuos solidos.</t>
  </si>
  <si>
    <t>Chimeneas habilitadas</t>
  </si>
  <si>
    <t>Realizar mantenimiento de el sitio de disposición de residuos sólidos urbanos</t>
  </si>
  <si>
    <t xml:space="preserve">Mantenimientos realizados </t>
  </si>
  <si>
    <t>(Número de acciones de mantenimiento realizados/Número acciones de mantenimiento programados)*100</t>
  </si>
  <si>
    <t>Este indicador muestra los avances en la realización de mantenimientos de el sitio de disposición de residuos sólidos urbanos.</t>
  </si>
  <si>
    <t>Mantenimiento de limpieza, instalaciones y maquinaria</t>
  </si>
  <si>
    <t>E0036</t>
  </si>
  <si>
    <t>EFICIENTAR EL USO DEL RASTRO MUNICIPAL</t>
  </si>
  <si>
    <t>DIRECCIÓN SERVICIOS PÚBLICOS</t>
  </si>
  <si>
    <t>Contribuir con la disminución de riesgos de salud en la población de Uriangato, Gto., por consumo de carne de ganado bovino y porcino a través de un eficiente servicio de sacrificio  brindado a proveedores de carne para consumo humano.</t>
  </si>
  <si>
    <t xml:space="preserve">Tasa de variación en el índice de morbilidad </t>
  </si>
  <si>
    <t>(Índice de morbilidad en el año en curso/Índice de morbilidad en el año en curso)-1*100</t>
  </si>
  <si>
    <t>Este indicador mide la disminución de riesgos de salud por consumo de carne de ganado bovino y porcino en la población de Uriangato.</t>
  </si>
  <si>
    <t>Índice de morbilidad</t>
  </si>
  <si>
    <t>La población de Uriangato Gto., se beneficia con un ambiente salubre por el buen manejo de los productos y residuos cárnicos en el rastro municipal.</t>
  </si>
  <si>
    <t>Porcentaje de actas de verificación que cumplen con los estándares solicitados</t>
  </si>
  <si>
    <t>(Número de actas de verificación que cumplen con los estándares solicitados/Total de actas de verificación realizadas)*100</t>
  </si>
  <si>
    <t>Este indicador mide el ambiente salubre en los establecimientos de venta de carne y rastro municipal por el buen manejo de los productos y residuos cárnicos.</t>
  </si>
  <si>
    <t>Acta de verificación</t>
  </si>
  <si>
    <t xml:space="preserve">La contaminación en la red hidrográfica por los desechos de los sacrificios de los animales bovinos y porcinos del rastro municipal es disminuida. </t>
  </si>
  <si>
    <t xml:space="preserve">Tasa de variación de las variables de análisis fisicoquímicos y microbiológicos de aguas residuales </t>
  </si>
  <si>
    <t>(Variables de análisis fisicoquímicos y microbiológicos de aguas residuales del rastro municipal en el año en curso/Variables de análisis fisicoquímicos y microbiológicos de aguas residuales del rastro municipal en el año previo al evaluado)-1*100</t>
  </si>
  <si>
    <t xml:space="preserve">Este indicador mide la disminución de la contaminación a la red hidrográfica por los desechos de los sacrificios de los animales bovinos y porcinos del rastro municipal. </t>
  </si>
  <si>
    <t>Variación en análisis fisicoquímicos y microbiológicos</t>
  </si>
  <si>
    <t>Mejoramiento de la planta tratadora de aguas residuales del rastro municipal de Uriangato.</t>
  </si>
  <si>
    <t>Porcentaje de procesos mejorados en la planta tratadora de aguas residuales.</t>
  </si>
  <si>
    <t>(Número de procesos mejorados en la planta tratadora de aguas residuales del rastro municipal/Total de procesos en la planta tratadora de aguas residuales del rastro municipal)*100</t>
  </si>
  <si>
    <t>Este indicador mide el mejoramiento en la planta tratadora de aguas residuales del rastro municipal.</t>
  </si>
  <si>
    <t>Procesos mejorados</t>
  </si>
  <si>
    <t>Cumplir con las normas sanitarias establecidas para la descarga de aguas residuales</t>
  </si>
  <si>
    <t>Porcentaje de cumplimiento en el trámite de solicitud de permiso de descarga.</t>
  </si>
  <si>
    <t>(Número de trámites para el permiso de descarga de aguas residuales autorizados/Total de trámites necesarios para el permiso de descarga de aguas residuales)*100</t>
  </si>
  <si>
    <t>Este indicador mide el avance en el cumplimiento de las normas sanitarias establecida para la descarga de aguas residuales del rastro municipal.</t>
  </si>
  <si>
    <t>Tramites realizados</t>
  </si>
  <si>
    <t>La infraestructura para el sacrificio de animales bovinos y porcinos es mejorado</t>
  </si>
  <si>
    <t xml:space="preserve">Porcentaje de áreas de sacrificio de animales bovinos y porcinos mejoradas. </t>
  </si>
  <si>
    <t>(Número de áreas de sacrificio de animales bovinos y porcinos mejoradas/Total de  áreas de sacrificio de animales bovinos y porcinos programados para mejorar)*100</t>
  </si>
  <si>
    <t xml:space="preserve">Este indicador mide las mejoras realizadas a la infraestructura en las áreas de sacrificio de animales bovinos y porcinos. </t>
  </si>
  <si>
    <t>Áreas mejoradas</t>
  </si>
  <si>
    <t xml:space="preserve">Mejoramiento de las instalaciones del rastro municipal de Uriangato </t>
  </si>
  <si>
    <t xml:space="preserve">Porcentaje de área de instalaciones del rastro municipal mejorada. </t>
  </si>
  <si>
    <t>(Metros cuadrados de instalaciones del rastro municipal mejorados/Total de metros cuadrados de instalaciones del rastro municipal programada)*100</t>
  </si>
  <si>
    <t>Este indicador mide la cantidad en metros cuadrados de instalaciones mejoradas en el rastro municipal.</t>
  </si>
  <si>
    <t>Metros cuadrados mejorados</t>
  </si>
  <si>
    <t xml:space="preserve">Renovación del equipo y herramientas de sacrificio de animales bovinos y porcinos </t>
  </si>
  <si>
    <t xml:space="preserve">Porcentaje de equipo y herramienta  de sacrificio de animales bovinos y porcinos renovado. </t>
  </si>
  <si>
    <t>(Número de equipo y herramienta para sacrificio de animales bovinos y porcinos renovado/Total de equipo y herramienta para sacrificio de animales bovinos y porcinos programados para renovación)*100</t>
  </si>
  <si>
    <t xml:space="preserve">Este indicador mide la cantidad de equipo y herramienta que fue renovada en el rastro municipal. </t>
  </si>
  <si>
    <t>Equipo y herramientas renovados</t>
  </si>
  <si>
    <t>E0039</t>
  </si>
  <si>
    <t xml:space="preserve"> MEJORAR LOS SERVICIO EN EL PANTEON 226</t>
  </si>
  <si>
    <t>Fin</t>
  </si>
  <si>
    <t>Contribuir a eficientar los servicios que brinda el Panteón Municipal a la población de Uriangato Gto.,    mediante infraestructura y sistemas de control adecuados.</t>
  </si>
  <si>
    <t xml:space="preserve">Porcentaje de satisfacción del panteón municipal </t>
  </si>
  <si>
    <t>Este indicador muestra el grado de satisfacción ciudadana con los servicios que brinda el Panteón Municipal.</t>
  </si>
  <si>
    <t>satisfacción ciudadana</t>
  </si>
  <si>
    <t xml:space="preserve">Propósito </t>
  </si>
  <si>
    <t xml:space="preserve">La población de Uriangato, Gto., es beneficiada con suficientes espacios de inhumación dentro del Panteón Municipal. </t>
  </si>
  <si>
    <t>Porcentaje de espacios disponibles para inhumación dentro del panteón municipal</t>
  </si>
  <si>
    <t>(Espacios disponibles de inhumación en el año evaluado/Espacios disponibles de inhumación en el año anterior)-1*100</t>
  </si>
  <si>
    <t>Este indicador muestra los espacios suficientes  de inhumación dentro del Panteón Municipal para la población de Uriangato, Gto.</t>
  </si>
  <si>
    <t>Espacios de inhumación ocupados</t>
  </si>
  <si>
    <t>Componente 1</t>
  </si>
  <si>
    <t>La infraestructura del panteón municipal es mejorada</t>
  </si>
  <si>
    <t>Proyectos de mejora ejecutadas</t>
  </si>
  <si>
    <t>(Proyectos de equipamiento y expansión de áreas ejecutados/ Proyectos de equipamiento y expansión de áreas programado)</t>
  </si>
  <si>
    <t>Este indicador muestra las mejoras realizas a la infraestructura del Panteón Municipal.</t>
  </si>
  <si>
    <t>Proyectos de equipamiento y expansión de áreas</t>
  </si>
  <si>
    <t>Actividad 1</t>
  </si>
  <si>
    <t>Equipar con mobiliario y señalética al Panteón Municipal</t>
  </si>
  <si>
    <t>Proyecto de equipamiento de mobiliario y señalética al Panteón Municipio</t>
  </si>
  <si>
    <t>(Proyecto de equipamiento de mobiliario y señalética al panteón municipal realizado/ Proyecto de equipamiento de mobiliario y señalética al panteón municipal programado)</t>
  </si>
  <si>
    <t>Este indicador muestra las mejoras en equipo y señalética del Panteón Municipal.</t>
  </si>
  <si>
    <t>Proyecto de equipamiento de mobiliario y señalética al panteón municipal</t>
  </si>
  <si>
    <t>Actividad 2</t>
  </si>
  <si>
    <t xml:space="preserve">Generar proyecto en áreas de expansión del Panteón Municipal </t>
  </si>
  <si>
    <t>Proyecto de áreas de expansión del Panteón Municipal.</t>
  </si>
  <si>
    <t>(Proyecto de áreas de expansión de Panteón Municipal realizado/ Proyecto de áreas de expansión de Panteón Municipal programado)</t>
  </si>
  <si>
    <t>Este indicador muestra los avances en el proyecto de expansión del Panteón Municipal.</t>
  </si>
  <si>
    <t>Proyecto de áreas de expansión de Panteón Municipal</t>
  </si>
  <si>
    <t>Componente 2</t>
  </si>
  <si>
    <t>Sistema de control interno implementado</t>
  </si>
  <si>
    <t>Sistema de control interno</t>
  </si>
  <si>
    <t>(Sistema de control interno implementado/Sistema de control interno programado)</t>
  </si>
  <si>
    <t>Este indicador muestra los avances en la implementación de control interno.</t>
  </si>
  <si>
    <t xml:space="preserve">Sistema de control interno </t>
  </si>
  <si>
    <t>Generación de instrumentos de control interno (Servicios realizados por lote o gaveta en el panteón)</t>
  </si>
  <si>
    <t>Instrumentos de control interno</t>
  </si>
  <si>
    <t>(Instrumentos de control interno implementados / Instrumentos de control interno programados)</t>
  </si>
  <si>
    <t xml:space="preserve">Este indicador muestra los avances en la generación de instrumentos de control interno </t>
  </si>
  <si>
    <t xml:space="preserve">Instrumentos de control interno </t>
  </si>
  <si>
    <t xml:space="preserve"> Creación de Manual de operaciones y reglamento interno que regula el funcionamiento del Panteón Municipal </t>
  </si>
  <si>
    <t>Creación de Manual de operaciones y reglamento interno.</t>
  </si>
  <si>
    <t>Manual de operaciones y reglamento interno autorizado/Manual de operaciones y reglamento interno programado para su creación</t>
  </si>
  <si>
    <t>Este indicador muestra los avances en la creación del Manual de operaciones y reglamento interno</t>
  </si>
  <si>
    <t xml:space="preserve">Manual de operaciones y reglamento interno </t>
  </si>
  <si>
    <t>E0041</t>
  </si>
  <si>
    <t xml:space="preserve"> ATENCION Y PREVENCION DE RIESGOS</t>
  </si>
  <si>
    <t xml:space="preserve"> DIRECCIÓN DE SEGURIDAD PUBLICA</t>
  </si>
  <si>
    <t>-</t>
  </si>
  <si>
    <t>Contribuir a elevar la calidad y desarrollo municipal de los habitantes, mediante la aplicación correcta y efectiva de programas de prevención de delitos en la población para disminuir el consumo de sustancias tóxicas en la vía pública y vandalismo así comisión de faltas administrativas en el municipio de Uriangato.</t>
  </si>
  <si>
    <t>Delitos denunciados</t>
  </si>
  <si>
    <t>Tasa de variación en delitos denunciados= (delitos denunciados en 2025 / delitos denunciados en 2024) -1* 100</t>
  </si>
  <si>
    <t>ESTE INDICADOR MUESTRA LA TASA DE VARIACIÓN EN LOS INDICES DELITIVOS EN EL MUNICIPIO Y EL RESULTADO EN LAS ACCIONES DE PREVENCIO A FAVOR.</t>
  </si>
  <si>
    <t>10,00%</t>
  </si>
  <si>
    <t>-71,43%</t>
  </si>
  <si>
    <t>Indicie delictivo</t>
  </si>
  <si>
    <t>La ciudadanía Uriangatense es beneficiada con la reducción de los índice de faltas administrativas entre jóvenes de 10 a 25 años en el municipio.</t>
  </si>
  <si>
    <t>Faltas Administrativas.</t>
  </si>
  <si>
    <t>Tasa de variación en faltas administrativas= (faltas administrativas en el año actual/ faltas administrativas en el año anterior) -1* 100</t>
  </si>
  <si>
    <t>ESTE INDICADOR MUESTRA LA TASA DE VARIACIÓN EN LAS FALTAS ADMINSTRATIVAS, PARA MEDIR LA EFECTIVIDAD DE LAS ACCIONES DE PREVENCION.</t>
  </si>
  <si>
    <t>-76,31%</t>
  </si>
  <si>
    <t>Faltas administrativas</t>
  </si>
  <si>
    <t>El Consumo de sustancias tóxicas en la población Uriangatense a través de la prevención es disminuido.</t>
  </si>
  <si>
    <t>Campañas del programa anual de prevención del consumo de sustancias tóxicas.</t>
  </si>
  <si>
    <t>Porcentaje de campañas del programa anual de resistencia al abuso de drogas=(Total de campañas realizadas/ Total de campañas programadas)*100</t>
  </si>
  <si>
    <t>ESTE INDICADOR MIDE LOS AVANCES EN EL PROGRAMA DE PREVENCION (PROGRAMA ANUAL DE RESISTENCIA AL ABUSO DE DROGAS AUTORIZADO.</t>
  </si>
  <si>
    <t>100,00%</t>
  </si>
  <si>
    <t>Programa Anual</t>
  </si>
  <si>
    <t>Realizando operativos preventivos para la disminución de faltas administrativas derivadas del consumo de sustancias tóxicas en la población.</t>
  </si>
  <si>
    <t>Operativos internos (PARA LA DISMINUCION EN EL CONSUMO DE SUSTANCIAS TOXICAS).</t>
  </si>
  <si>
    <t>Porcentaje de operativos internos=(Total de operativos internos realizados/Total de operativos internos programados)*100</t>
  </si>
  <si>
    <t>ESTE INDICADOR MIDE LOS RESULTADOS EN LOS OPERATIVOS PREVENTIVOS REALIZADOS EN EL MUNICIPIO PARA LA DISMINUCION EN EL CONSUMO DE SUSTANCIAS TOXICAS.</t>
  </si>
  <si>
    <t>24,66%</t>
  </si>
  <si>
    <t>Operativos preventivos</t>
  </si>
  <si>
    <t>Realizando de pláticas para orientar a la ciudadanía a contar con una pertenencia social positiva, en coordinación del área de prevención del delito y COMUDAJ.</t>
  </si>
  <si>
    <t>Platicas para orientar a la ciudadanía</t>
  </si>
  <si>
    <t>Porcentaje de platicas para orientar a la ciudadanía=(Total de platicas realizadas/ Total de platicas programadas)*100</t>
  </si>
  <si>
    <t>ESTE INDICADOR MIDE LOS RESULTADOS EN LAS CAMPAÑAS DE PERTENENCIA SOCIAL EN LOS JOVENES DEL MUNICIPIO DE URIANGATO.</t>
  </si>
  <si>
    <t>10,83%</t>
  </si>
  <si>
    <t>Campañas de orientación</t>
  </si>
  <si>
    <t>El Vandalismo y pandillerismo a través de la prevención son disminuidos.</t>
  </si>
  <si>
    <t>Campañas de Prevención. (ENTRE GRUPO DE PANDILLEROS EN EL MUNICIPIO DE URIANGATO)</t>
  </si>
  <si>
    <t>Porcentaje de Campañas prevención= (Total de campañas de prevención realizadas/Total de campañas de prevención programadas)*100</t>
  </si>
  <si>
    <t>ESTE INDICADOR MIDE LOS RESULTADOS EN LAS CAMPAÑAS DE PREVENCION ENTRES GRUPO DE PANDILLEROS EN EL MUNICIPIO DE URIANGATO</t>
  </si>
  <si>
    <t>4,64%</t>
  </si>
  <si>
    <t>Campañas de Prevención</t>
  </si>
  <si>
    <t>Promoviendo de los temas de Prevención Con Las Mujeres (Prevención de violencia de género, Prevención de violencia en el noviazgo, Residencia en Familia, Resolución de Conflictos en paz, Tipos de Violencia , Violencia Familiar y Valores) por parte de la ciudadanía a través de pláticas del área de prevención del delito en coordinación con la dirección de Atención a la Mujer</t>
  </si>
  <si>
    <t>Pláticas con temas de prevención de violencia contra la mujer</t>
  </si>
  <si>
    <t>Porcentaje de platicas con temas de prevención de violencia contra la mujer =(Total de platicas de violencia contra la mujer realizadas/Total de platicas de violencia contra la mujer programadas)*100</t>
  </si>
  <si>
    <t>ESTE INDICADOR MUESTRA LAS PLATICAS CON TEMAS DE PREVENCION DE VIOLENCIA CONTRA LA MUJER EN FAVOR DE LA CIUDADANIA Y LA PRENCION DEL DELITO.</t>
  </si>
  <si>
    <t>31,67%</t>
  </si>
  <si>
    <t>Acciones preventivas</t>
  </si>
  <si>
    <t>Promoviendo de la realización de actividades sanas por parte de la ciudadanía por medio de pláticas de prevención del delito, en coordinación con las áreas de Prevención del Delito y COMUDAJ.</t>
  </si>
  <si>
    <t>Pláticas de prevención atraves de realización de actividades sanas</t>
  </si>
  <si>
    <t>Porcentaje de pláticas de prevención atraves de realización de actividades sanas=( Platicas para actividades sanas realizadas/ Platicas de actividades sanas programadas)*100</t>
  </si>
  <si>
    <t>ESTE INDICADOR MUESTRA LAS ACCIONES A FAVOR DE LA ACTIVACION SANA EN LA POBLACIÓN DE URIANGATO.</t>
  </si>
  <si>
    <t>20,00%</t>
  </si>
  <si>
    <t>Activación física</t>
  </si>
  <si>
    <t>E0043</t>
  </si>
  <si>
    <t xml:space="preserve"> PROGRAMA DE SEGURIDAD VIAL Y OPERATIVA </t>
  </si>
  <si>
    <t>DIRECCIÓN TRANSITO Y TRANSPORTE</t>
  </si>
  <si>
    <t>Contribuir a la disminución 3 % de accidentes viales en el municipio de Uriangato mediante acciones de prevención.</t>
  </si>
  <si>
    <t>Disminución de Accidentes viales en el municipio de Uriangato.</t>
  </si>
  <si>
    <t>(Accidentes viales en el municipio de Uriangato en el 2026/Accidentes viales en el municipio de Uriangato en el 2025)-1*100</t>
  </si>
  <si>
    <t>Esta variable muestra la variación de accidentes viales en el municipio.</t>
  </si>
  <si>
    <t>accidentes viales</t>
  </si>
  <si>
    <t xml:space="preserve">El municipio de Uriangato cuenta con una seguridad vial eficiente.  </t>
  </si>
  <si>
    <t>Disminución de accidentes viales de motocicletas entre jóvenes de 15 a 35 años en el municipio de Uriangato.</t>
  </si>
  <si>
    <t>(Accidentes viales de motocicletas entre jóvenes de 15 a 35 años en el municipio en el 2026/Accidentes viales de motocicletas entre jóvenes de 15 a 35 años en el municipio en el 2025)-1*100</t>
  </si>
  <si>
    <t>Esta variable muestra la variación en los accidentes viales en el municipio donde se aplican las medidas de prevención</t>
  </si>
  <si>
    <t>Personas</t>
  </si>
  <si>
    <t>Los ciudadanos de Uriangato adoptan la cultura vial.</t>
  </si>
  <si>
    <t>(Personas beneficiadas con platicas de prevención de accidentes viales en el 2026/Personas beneficiadas con platicas de prevención de accidentes viales en el 2025)-1*100</t>
  </si>
  <si>
    <t>Este indicador muestra la variación en el porcentaje de cumplimiento, comparándolo de un año a otro.</t>
  </si>
  <si>
    <t>Actualizar el Reglamento de Movilidad.</t>
  </si>
  <si>
    <t>Actualizaciones al Reglamento de Movilidad</t>
  </si>
  <si>
    <t>(Actualizaciones al reglamento terminadas / Actualizaciones al reglamento programadas para su revisión)*100</t>
  </si>
  <si>
    <t>Este indicador muestra el grado de cumplimiento en la Actualización al reglamento de Movilidad.</t>
  </si>
  <si>
    <t>Reglamento Actualizado</t>
  </si>
  <si>
    <t>Platicas de prevención de accidentes viales realizadas</t>
  </si>
  <si>
    <t>Platicas de prevención de accidentes entre</t>
  </si>
  <si>
    <t>(Total de platicas de prevención realizadas en el 2026/ Total de platicas de prevención realizadas en el 2025)-1*100</t>
  </si>
  <si>
    <t>Este indicador muestra el avance de cumplimiento en impartición de platicas de prevención en el municipio de Uriangato, comparando de un año con otro.</t>
  </si>
  <si>
    <t>Platicas de prevención</t>
  </si>
  <si>
    <t>Fortalecimiento de los dispositivos para el control de la vialidad.</t>
  </si>
  <si>
    <t>Dispositivos de control vial realzados</t>
  </si>
  <si>
    <t>(Operativos implementados en el 2026/Operativos implementados en el 2025)-1*100</t>
  </si>
  <si>
    <t>Instalar Señalización vial ( preventiva, informativa y restrictiva) mejorada.</t>
  </si>
  <si>
    <t>Numero de acciones de mejora de señalética vial</t>
  </si>
  <si>
    <t>(Total de acciones de señalética vial en el 2026/ Total de acciones de señalética vial en el 2025)-1*100</t>
  </si>
  <si>
    <t>Este indicador muestra el grado de avance en el cumplimiento de darle mantenimiento a la señalética del municipio.</t>
  </si>
  <si>
    <t xml:space="preserve">Acciones de señalética vial </t>
  </si>
  <si>
    <t>Realizar operativos para el control y cumplimiento del reglamento de movilidad.</t>
  </si>
  <si>
    <t>Numero de Operativos realizados para el control y cumplimiento del reglamento de movilidad.</t>
  </si>
  <si>
    <t>(Total de oficios de comisión de operativo ejecutados en 2026/ Total de oficios de comisión de operativos ejecutados en 2025)-1*100</t>
  </si>
  <si>
    <t>Este indicador muestra el avance de cumplimiento de los Oficios de Comisión Ejecutados comparándolos de un año a otro.</t>
  </si>
  <si>
    <t>Oficios de comisión de operativo</t>
  </si>
  <si>
    <t>Profesionalización y equipamiento de los elementos de tránsito municipal.</t>
  </si>
  <si>
    <t>Numero de acciones de equipamiento y capacitación al personal de transito municipal realizadas.</t>
  </si>
  <si>
    <t xml:space="preserve">(Total de acciones de profesionalización a elementos de transito municipal programadas)*100 </t>
  </si>
  <si>
    <t>este indicador muestra el avance de cumplimiento en las acciones de profesionalización a transito municipal programadas</t>
  </si>
  <si>
    <t>acciones de profesionalización a transito</t>
  </si>
  <si>
    <t>Capacitaciones de movilidad al personal de transito municipal.</t>
  </si>
  <si>
    <t>Numero de capacitaciones de movilidad al personal de transito municipal</t>
  </si>
  <si>
    <t>(Total de capacitaciones de movilidad programadas)*100</t>
  </si>
  <si>
    <t>Este indicador muestra el avance de cumplimiento en las acciones de profesionalización a transito municipal programadas</t>
  </si>
  <si>
    <t>capacitaciones de movilidad</t>
  </si>
  <si>
    <t>Dotar de equipamiento para la atención de las actividades de movilidad.</t>
  </si>
  <si>
    <t>Numero de Acciones de equipamiento al personal de transito municipal realizadas.</t>
  </si>
  <si>
    <t>(Total de acciones de equipamiento programadas)*100</t>
  </si>
  <si>
    <t>equipamiento</t>
  </si>
  <si>
    <t>COMPONENTE 4</t>
  </si>
  <si>
    <t>Ampliaciones la cobertura del servicio del transporte publico</t>
  </si>
  <si>
    <t>Numero de Acciones de aplicación de cobertura del servicio del transporte púbico realizadas.</t>
  </si>
  <si>
    <t xml:space="preserve">(Total de acciones de ampliación de cobertura del transporte publico programadas)*100 </t>
  </si>
  <si>
    <t>este indicador muestra el avance de cumplimiento en las acciones de ampliación de cobertura del servicio de transporte publico programadas</t>
  </si>
  <si>
    <t>acciones de cobertura</t>
  </si>
  <si>
    <t>Ampliar la cantidad de rutas del transporte publico.</t>
  </si>
  <si>
    <t>Numero de Acciones de ampliación de rutas del transporte publico realizadas.</t>
  </si>
  <si>
    <t>(Total de acciones de ampliación de rutas del transporte publico programadas)*100</t>
  </si>
  <si>
    <t>este indicador muestra el avance de cumplimiento en la ampliación de rutas del transporte publico.</t>
  </si>
  <si>
    <t>ampliación de rutas del transporte publico</t>
  </si>
  <si>
    <t>E0044</t>
  </si>
  <si>
    <t>MEDIDAS DE SEGURIDAD EN MATERIA DE PROTECCIÓN CIVIL</t>
  </si>
  <si>
    <t>PROTECCIÓN CIVIL</t>
  </si>
  <si>
    <t>Contribuir a incrementar la participación ciudadana fomentando la cultura de autoprotección familiar.</t>
  </si>
  <si>
    <t>Zonas de riesgo</t>
  </si>
  <si>
    <t>(Zonas de riesgo en el año actual/Zonas de riesgo en el año anterior)-1*100</t>
  </si>
  <si>
    <t>Este indicador muestra la disminución de zonas de riesgo en el atlas de riesgo del estado de Guanajuato.</t>
  </si>
  <si>
    <t>Zonas de Riesgo</t>
  </si>
  <si>
    <t>La población del municipio de Uriangato se beneficia con la prevención de fenómenos perturbadores</t>
  </si>
  <si>
    <t>Reportes de emergencias</t>
  </si>
  <si>
    <t>(Reportes del año actual/Reportes del año anterior)-1*100</t>
  </si>
  <si>
    <t>Este indicador muestra la variación entre un año y otro en los reportes de emergencias en relación a las acciones de prevención.</t>
  </si>
  <si>
    <t>La cultura sobre materia de protección civil en la población es fomentada.</t>
  </si>
  <si>
    <t>Reportes preventivos</t>
  </si>
  <si>
    <t>Este indicador muestra el porcentaje de reportes del año recibidos al 911.</t>
  </si>
  <si>
    <t xml:space="preserve">Realización de platicas a la población en materia  de prevención de riesgo. </t>
  </si>
  <si>
    <t>Platicas</t>
  </si>
  <si>
    <t>(Platicas realizadas/Platicas programadas)*100</t>
  </si>
  <si>
    <t>Este indicador muestra el total de platicas como parte del programa de prevención.</t>
  </si>
  <si>
    <t xml:space="preserve">Platicas </t>
  </si>
  <si>
    <t>Difusión de las medidas de prevención a la población en temporadas de fenómenos perturbadores.</t>
  </si>
  <si>
    <t>Acciones de Difusión</t>
  </si>
  <si>
    <t>(Acciones de difusión realizadas/Acciones de difusión programadas)*100</t>
  </si>
  <si>
    <t>Este indicador muestra las acciones de difusión como parte de las acciones de prevención.</t>
  </si>
  <si>
    <t>E0046</t>
  </si>
  <si>
    <t xml:space="preserve"> IMPULSO PARA EL EMPODERAMIENTO DE LAS MUJERES</t>
  </si>
  <si>
    <t xml:space="preserve"> DIRECCION MUNICIPAL DE ATN PARA LA MUJER</t>
  </si>
  <si>
    <t>Contribuir a mejorar la calidad de vida de las mujeres Uriangatenses a través de su empoderamiento generando autoempleo e impulsar una cultura de inclusión y equidad social.</t>
  </si>
  <si>
    <t>Beneficiarias que dan continuidad en su proyecto de autoempleo, para su inclusión a la economía laboral.</t>
  </si>
  <si>
    <t>(Total de beneficiarias auto empleadas/Total de beneficiarias apoyadas)*100</t>
  </si>
  <si>
    <t>ESTE INDICAR MIDE LAS BENEFICIARIAS AUTOEMPLEADAS QUE HAYAN DADO SEGUIMIENTO AL PROYECTO DE  EMPODERAMIENTO DE LA MUJER.</t>
  </si>
  <si>
    <t>Beneficiarias con seguimiento de autoempleo</t>
  </si>
  <si>
    <t>Las mujeres Urianganteses son beneficiadas con apoyos para la inclusión económica.</t>
  </si>
  <si>
    <t>Usarías Beneficiadas del programa empoderamiento a la mujer, para la inclusión a la económica laboral.</t>
  </si>
  <si>
    <t>(Total de beneficiarias apoyadas/Total de beneficiarias programadas)*100</t>
  </si>
  <si>
    <t>ESTE INDICADOR MUESTRA EL NUMERO DE BENEFICIADAS CON EL PROGRAMA AUTOEMPLEO QUE RECIBIERON LOS BENEFICIOS.</t>
  </si>
  <si>
    <t>Usarías Beneficiadas</t>
  </si>
  <si>
    <t>Programa de Empoderamiento a la Mujer implementado.</t>
  </si>
  <si>
    <t>Programa Municipal destinado y ejecutado, para la inclusión económica laboral de las mujeres uriangatenses.</t>
  </si>
  <si>
    <t>(Total de programas ejecutados/Total de programas programados)*100</t>
  </si>
  <si>
    <t>ESTE INDICADOR MUESTRA EL NÚMERO DE PROGRMAS DE EMPODERAMIENTO A LA MUJER GESTIONADOS PARA SU EJECUCION.</t>
  </si>
  <si>
    <t>Programa</t>
  </si>
  <si>
    <t xml:space="preserve">Capacitación para el fortalecimiento de aptitudes y habilidades para fomentar el autoempleo.  </t>
  </si>
  <si>
    <t>Capacitación destinada para el fortalecimiento de aptitudes y habilidades de autoempleo a mujeres uriangatenses.</t>
  </si>
  <si>
    <t>(Capacitación realizada / Capacitación programada)*100</t>
  </si>
  <si>
    <t>ESTE INDICADOR MUESTRA LA CAPACITACIÓN REALIZADA PARA EL FORTALECIMIENTO DE APTITUDES Y HABILIDADES PARA FOMENTAR EL AUTOEMPLEO.</t>
  </si>
  <si>
    <t>Capacitación</t>
  </si>
  <si>
    <t>Aplicación de recurso municipal para la adquisición de equipo y mobiliario para fomentar el autoempleo.</t>
  </si>
  <si>
    <t>Aplicación del recurso para la adquisición de equipo y mobiliario para el programa empoderamiento a la mujer.</t>
  </si>
  <si>
    <t>(Total de acciones ejecutas/Total de acciones programas)*100</t>
  </si>
  <si>
    <t>ESTE INDICADOR MUESTRA LAS GESTIONES PARA LA APLICACIÓN DE RECURSO PARA LA ADQUISIÓN DE EQUIPO Y MOBILIARIO PARA FOMENTAR EL AUTOEMPLEO.</t>
  </si>
  <si>
    <t xml:space="preserve">Curso/ taller de seguimiento para el desarrollo motivacional de las mujeres para auto emplearse. </t>
  </si>
  <si>
    <t xml:space="preserve">Curso/ taller para el desarrollo motivacional de las mujeres para auto emplearse.  </t>
  </si>
  <si>
    <t>(Curso/taller realizado / Curso/taller programada)*100</t>
  </si>
  <si>
    <t>ESTE INDICADOR MUESTRA EL NÚMERO DE CURSO/TALLER DE SEGUIMIENTO  EJECUTADO.</t>
  </si>
  <si>
    <t>Curso/taller</t>
  </si>
  <si>
    <t>IMPULSO PARA EL EMPODERAMIENTO DE LAS MUJERES</t>
  </si>
  <si>
    <t xml:space="preserve">Realización de curso/taller de seguimiento para el desarrollo de las mujeres para auto emplearse. </t>
  </si>
  <si>
    <t xml:space="preserve">Curso/ taller destinado para el desarrollo motivacional para dar seguimiento al desarrollo de conocimientos y competencias para el autoempleo a mujeres uriangatenses.  </t>
  </si>
  <si>
    <t>(Curso/taller programado /Curso/taller realizado)*100</t>
  </si>
  <si>
    <t>ESTE INDICADOR MUESTRA EL NUMERO DE BENEFICIADAS DEL CURSO/TALLER REALIZADO PARA EL DESARROLLO DE CONOCIMIENTOS Y COMPETENCIAS PARA EL AUTOEMPLEO.</t>
  </si>
  <si>
    <t>Beneficiarias con seguimiento de autoempleo.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</si>
</sst>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4" formatCode="_-&quot;$&quot;* #,##0.00_-;\-&quot;$&quot;* #,##0.00_-;_-&quot;$&quot;* &quot;-&quot;??_-;_-@_-"/>
    <numFmt numFmtId="43" formatCode="_-* #,##0.00_-;\-* #,##0.00_-;_-* &quot;-&quot;??_-;_-@_-"/>
    <numFmt numFmtId="164" formatCode="_-[$€-2]* #,##0.00_-;\-[$€-2]* #,##0.00_-;_-[$€-2]* &quot;-&quot;??_-"/>
    <numFmt numFmtId="165" formatCode="#,##0.00;\-#,##0.00;&quot; &quot;"/>
    <numFmt numFmtId="166" formatCode="_-&quot;$&quot;* #,##0.00_-;\-&quot;$&quot;* #,##0.00_-;_-&quot;$&quot;* &quot;-&quot;??_-;_-@"/>
    <numFmt numFmtId="167" formatCode="_-* #,##0.00_-;\-* #,##0.00_-;_-* &quot;-&quot;??_-;_-@"/>
    <numFmt numFmtId="168" formatCode="0.0%"/>
  </numFmts>
  <fonts count="13" x14ac:knownFonts="1">
    <font>
      <sz val="8"/>
      <color theme="1"/>
      <name val="Arial"/>
      <family val="2"/>
    </font>
    <font>
      <sz val="11"/>
      <color theme="1"/>
      <name val="Calibri"/>
      <family val="2"/>
      <scheme val="minor"/>
    </font>
    <font>
      <sz val="10"/>
      <name val="Arial"/>
      <family val="2"/>
    </font>
    <font>
      <sz val="11"/>
      <color indexed="8"/>
      <name val="Calibri"/>
      <family val="2"/>
    </font>
    <font>
      <b/>
      <sz val="8"/>
      <color theme="0"/>
      <name val="Arial"/>
      <family val="2"/>
    </font>
    <font>
      <sz val="11"/>
      <color theme="1"/>
      <name val="Calibri"/>
      <family val="2"/>
      <scheme val="minor"/>
    </font>
    <font>
      <b/>
      <sz val="8"/>
      <name val="Arial"/>
      <family val="2"/>
    </font>
    <font>
      <sz val="8"/>
      <color theme="1"/>
      <name val="Arial"/>
      <family val="2"/>
    </font>
    <font>
      <sz val="9"/>
      <color theme="1"/>
      <name val="Arial"/>
      <family val="2"/>
    </font>
    <font>
      <sz val="9"/>
      <color rgb="FF000000"/>
      <name val="Arial"/>
      <family val="2"/>
    </font>
    <font>
      <sz val="9"/>
      <name val="Arial"/>
      <family val="2"/>
    </font>
    <font>
      <b/>
      <sz val="9"/>
      <color indexed="81"/>
      <name val="Tahoma"/>
      <family val="2"/>
    </font>
    <font>
      <sz val="9"/>
      <color indexed="81"/>
      <name val="Tahoma"/>
      <family val="2"/>
    </font>
  </fonts>
  <fills count="8">
    <fill>
      <patternFill patternType="none"/>
    </fill>
    <fill>
      <patternFill patternType="gray125"/>
    </fill>
    <fill>
      <patternFill patternType="solid">
        <fgColor theme="1" tint="0.499984740745262"/>
        <bgColor indexed="64"/>
      </patternFill>
    </fill>
    <fill>
      <patternFill patternType="solid">
        <fgColor rgb="FFFF9900"/>
        <bgColor indexed="64"/>
      </patternFill>
    </fill>
    <fill>
      <patternFill patternType="solid">
        <fgColor rgb="FFFFC000"/>
        <bgColor indexed="64"/>
      </patternFill>
    </fill>
    <fill>
      <patternFill patternType="solid">
        <fgColor theme="9" tint="-0.499984740745262"/>
        <bgColor indexed="64"/>
      </patternFill>
    </fill>
    <fill>
      <patternFill patternType="solid">
        <fgColor theme="0" tint="-0.249977111117893"/>
        <bgColor indexed="64"/>
      </patternFill>
    </fill>
    <fill>
      <patternFill patternType="solid">
        <fgColor theme="4" tint="-0.249977111117893"/>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top style="thin">
        <color rgb="FF000000"/>
      </top>
      <bottom/>
      <diagonal/>
    </border>
    <border>
      <left/>
      <right/>
      <top/>
      <bottom style="thin">
        <color rgb="FF000000"/>
      </bottom>
      <diagonal/>
    </border>
    <border>
      <left/>
      <right/>
      <top style="thin">
        <color rgb="FF000000"/>
      </top>
      <bottom style="thin">
        <color rgb="FF000000"/>
      </bottom>
      <diagonal/>
    </border>
    <border>
      <left style="thin">
        <color rgb="FF000000"/>
      </left>
      <right/>
      <top style="thin">
        <color rgb="FF000000"/>
      </top>
      <bottom/>
      <diagonal/>
    </border>
    <border>
      <left style="thin">
        <color rgb="FF000000"/>
      </left>
      <right style="thin">
        <color rgb="FF000000"/>
      </right>
      <top/>
      <bottom/>
      <diagonal/>
    </border>
    <border>
      <left/>
      <right style="thin">
        <color rgb="FF000000"/>
      </right>
      <top/>
      <bottom/>
      <diagonal/>
    </border>
    <border>
      <left style="thin">
        <color rgb="FF000000"/>
      </left>
      <right/>
      <top/>
      <bottom/>
      <diagonal/>
    </border>
    <border>
      <left/>
      <right style="thin">
        <color rgb="FF000000"/>
      </right>
      <top style="thin">
        <color rgb="FF000000"/>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s>
  <cellStyleXfs count="23">
    <xf numFmtId="0" fontId="0" fillId="0" borderId="0"/>
    <xf numFmtId="164" fontId="2" fillId="0" borderId="0" applyFont="0" applyFill="0" applyBorder="0" applyAlignment="0" applyProtection="0"/>
    <xf numFmtId="43" fontId="5"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5" fillId="0" borderId="0" applyFont="0" applyFill="0" applyBorder="0" applyAlignment="0" applyProtection="0"/>
    <xf numFmtId="44" fontId="2" fillId="0" borderId="0" applyFont="0" applyFill="0" applyBorder="0" applyAlignment="0" applyProtection="0"/>
    <xf numFmtId="0" fontId="5" fillId="0" borderId="0"/>
    <xf numFmtId="0" fontId="2" fillId="0" borderId="0"/>
    <xf numFmtId="0" fontId="5" fillId="0" borderId="0"/>
    <xf numFmtId="0" fontId="2" fillId="0" borderId="0"/>
    <xf numFmtId="0" fontId="2" fillId="0" borderId="0"/>
    <xf numFmtId="0" fontId="2" fillId="0" borderId="0"/>
    <xf numFmtId="0" fontId="2" fillId="0" borderId="0"/>
    <xf numFmtId="0" fontId="5" fillId="0" borderId="0"/>
    <xf numFmtId="0" fontId="5" fillId="0" borderId="0"/>
    <xf numFmtId="0" fontId="2" fillId="0" borderId="0"/>
    <xf numFmtId="44" fontId="7" fillId="0" borderId="0" applyFont="0" applyFill="0" applyBorder="0" applyAlignment="0" applyProtection="0"/>
    <xf numFmtId="9" fontId="7"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cellStyleXfs>
  <cellXfs count="151">
    <xf numFmtId="0" fontId="0" fillId="0" borderId="0" xfId="0"/>
    <xf numFmtId="0" fontId="0" fillId="0" borderId="0" xfId="0" applyProtection="1">
      <protection locked="0"/>
    </xf>
    <xf numFmtId="0" fontId="4" fillId="3" borderId="1" xfId="0" applyFont="1" applyFill="1" applyBorder="1" applyAlignment="1">
      <alignment horizontal="center" vertical="center" wrapText="1"/>
    </xf>
    <xf numFmtId="4" fontId="4" fillId="4" borderId="1" xfId="16" applyNumberFormat="1" applyFont="1" applyFill="1" applyBorder="1" applyAlignment="1">
      <alignment horizontal="center" vertical="center" wrapText="1"/>
    </xf>
    <xf numFmtId="0" fontId="4" fillId="4" borderId="1" xfId="16"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5" borderId="1" xfId="16" applyFont="1" applyFill="1" applyBorder="1" applyAlignment="1">
      <alignment horizontal="center" vertical="center" wrapText="1"/>
    </xf>
    <xf numFmtId="0" fontId="4" fillId="2" borderId="3" xfId="0" applyFont="1" applyFill="1" applyBorder="1" applyAlignment="1">
      <alignment horizontal="centerContinuous" vertical="center" wrapText="1"/>
    </xf>
    <xf numFmtId="0" fontId="6" fillId="6" borderId="4" xfId="8" applyFont="1" applyFill="1" applyBorder="1" applyAlignment="1" applyProtection="1">
      <alignment horizontal="centerContinuous" vertical="center" wrapText="1"/>
      <protection locked="0"/>
    </xf>
    <xf numFmtId="0" fontId="6" fillId="6" borderId="5" xfId="8" applyFont="1" applyFill="1" applyBorder="1" applyAlignment="1" applyProtection="1">
      <alignment horizontal="centerContinuous" vertical="center" wrapText="1"/>
      <protection locked="0"/>
    </xf>
    <xf numFmtId="0" fontId="6" fillId="6" borderId="2" xfId="8" applyFont="1" applyFill="1" applyBorder="1" applyAlignment="1" applyProtection="1">
      <alignment horizontal="centerContinuous" vertical="center" wrapText="1"/>
      <protection locked="0"/>
    </xf>
    <xf numFmtId="0" fontId="4" fillId="7" borderId="0" xfId="16" applyFont="1" applyFill="1" applyAlignment="1">
      <alignment horizontal="centerContinuous" vertical="center" wrapText="1"/>
    </xf>
    <xf numFmtId="0" fontId="4" fillId="7" borderId="2" xfId="16" applyFont="1" applyFill="1" applyBorder="1" applyAlignment="1">
      <alignment horizontal="center" vertical="center" wrapText="1"/>
    </xf>
    <xf numFmtId="0" fontId="4" fillId="7" borderId="1" xfId="16" applyFont="1" applyFill="1" applyBorder="1" applyAlignment="1">
      <alignment horizontal="center" vertical="center" wrapText="1"/>
    </xf>
    <xf numFmtId="0" fontId="4" fillId="4" borderId="3" xfId="8" applyFont="1" applyFill="1" applyBorder="1" applyAlignment="1" applyProtection="1">
      <alignment horizontal="centerContinuous" vertical="center" wrapText="1"/>
      <protection locked="0"/>
    </xf>
    <xf numFmtId="0" fontId="4" fillId="3" borderId="4" xfId="0" applyFont="1" applyFill="1" applyBorder="1" applyAlignment="1">
      <alignment horizontal="center" vertical="center"/>
    </xf>
    <xf numFmtId="0" fontId="4" fillId="3" borderId="5" xfId="0" applyFont="1" applyFill="1" applyBorder="1" applyAlignment="1">
      <alignment horizontal="center" vertical="center"/>
    </xf>
    <xf numFmtId="0" fontId="4" fillId="3" borderId="2" xfId="0" applyFont="1" applyFill="1" applyBorder="1" applyAlignment="1">
      <alignment horizontal="center" vertical="center"/>
    </xf>
    <xf numFmtId="0" fontId="4" fillId="5" borderId="4" xfId="0" applyFont="1" applyFill="1" applyBorder="1" applyAlignment="1">
      <alignment horizontal="center" vertical="center" wrapText="1"/>
    </xf>
    <xf numFmtId="0" fontId="4" fillId="5" borderId="5" xfId="0" applyFont="1" applyFill="1" applyBorder="1" applyAlignment="1">
      <alignment horizontal="center" vertical="center" wrapText="1"/>
    </xf>
    <xf numFmtId="0" fontId="4" fillId="5" borderId="2" xfId="0" applyFont="1" applyFill="1" applyBorder="1" applyAlignment="1">
      <alignment horizontal="center" vertical="center" wrapText="1"/>
    </xf>
    <xf numFmtId="0" fontId="8" fillId="0" borderId="6" xfId="0" applyFont="1" applyFill="1" applyBorder="1" applyAlignment="1">
      <alignment horizontal="center" vertical="center"/>
    </xf>
    <xf numFmtId="0" fontId="8" fillId="0" borderId="6" xfId="0" applyFont="1" applyFill="1" applyBorder="1" applyAlignment="1">
      <alignment horizontal="center" vertical="center" wrapText="1"/>
    </xf>
    <xf numFmtId="0" fontId="8" fillId="0" borderId="7" xfId="0" applyFont="1" applyFill="1" applyBorder="1" applyAlignment="1">
      <alignment horizontal="center" vertical="center"/>
    </xf>
    <xf numFmtId="44" fontId="8" fillId="0" borderId="6" xfId="17" applyFont="1" applyFill="1" applyBorder="1" applyAlignment="1">
      <alignment horizontal="center" vertical="center"/>
    </xf>
    <xf numFmtId="165" fontId="8" fillId="0" borderId="6" xfId="0" applyNumberFormat="1" applyFont="1" applyFill="1" applyBorder="1" applyAlignment="1">
      <alignment horizontal="center" vertical="center"/>
    </xf>
    <xf numFmtId="0" fontId="8" fillId="0" borderId="8" xfId="0" applyFont="1" applyFill="1" applyBorder="1" applyAlignment="1">
      <alignment horizontal="center" vertical="center"/>
    </xf>
    <xf numFmtId="9" fontId="8" fillId="0" borderId="6" xfId="0" applyNumberFormat="1" applyFont="1" applyFill="1" applyBorder="1" applyAlignment="1">
      <alignment horizontal="center" vertical="center"/>
    </xf>
    <xf numFmtId="10" fontId="8" fillId="0" borderId="6" xfId="0" applyNumberFormat="1" applyFont="1" applyFill="1" applyBorder="1" applyAlignment="1">
      <alignment horizontal="center" vertical="center"/>
    </xf>
    <xf numFmtId="1" fontId="8" fillId="0" borderId="6" xfId="0" applyNumberFormat="1" applyFont="1" applyFill="1" applyBorder="1" applyAlignment="1">
      <alignment horizontal="center" vertical="center"/>
    </xf>
    <xf numFmtId="0" fontId="8" fillId="0" borderId="9" xfId="0" applyFont="1" applyFill="1" applyBorder="1" applyAlignment="1">
      <alignment horizontal="center" vertical="center"/>
    </xf>
    <xf numFmtId="0" fontId="8" fillId="0" borderId="9" xfId="0" applyFont="1" applyFill="1" applyBorder="1" applyAlignment="1">
      <alignment horizontal="center" vertical="center" wrapText="1"/>
    </xf>
    <xf numFmtId="0" fontId="8" fillId="0" borderId="10" xfId="0" applyFont="1" applyFill="1" applyBorder="1" applyAlignment="1">
      <alignment horizontal="center" vertical="center"/>
    </xf>
    <xf numFmtId="44" fontId="8" fillId="0" borderId="9" xfId="17" applyFont="1" applyFill="1" applyBorder="1" applyAlignment="1">
      <alignment horizontal="center" vertical="center"/>
    </xf>
    <xf numFmtId="165" fontId="8" fillId="0" borderId="9" xfId="0" applyNumberFormat="1" applyFont="1" applyFill="1" applyBorder="1" applyAlignment="1">
      <alignment horizontal="center" vertical="center"/>
    </xf>
    <xf numFmtId="0" fontId="8" fillId="0" borderId="11" xfId="0" applyFont="1" applyFill="1" applyBorder="1" applyAlignment="1">
      <alignment horizontal="center" vertical="center"/>
    </xf>
    <xf numFmtId="9" fontId="8" fillId="0" borderId="9" xfId="0" applyNumberFormat="1" applyFont="1" applyFill="1" applyBorder="1" applyAlignment="1">
      <alignment horizontal="center" vertical="center"/>
    </xf>
    <xf numFmtId="10" fontId="8" fillId="0" borderId="9" xfId="0" applyNumberFormat="1" applyFont="1" applyFill="1" applyBorder="1" applyAlignment="1">
      <alignment horizontal="center" vertical="center"/>
    </xf>
    <xf numFmtId="1" fontId="8" fillId="0" borderId="9" xfId="0" applyNumberFormat="1" applyFont="1" applyFill="1" applyBorder="1" applyAlignment="1">
      <alignment horizontal="center" vertical="center"/>
    </xf>
    <xf numFmtId="166" fontId="8" fillId="0" borderId="9" xfId="0" applyNumberFormat="1" applyFont="1" applyFill="1" applyBorder="1" applyAlignment="1">
      <alignment horizontal="center" vertical="center" wrapText="1"/>
    </xf>
    <xf numFmtId="166" fontId="8" fillId="0" borderId="9" xfId="0" applyNumberFormat="1" applyFont="1" applyFill="1" applyBorder="1" applyAlignment="1">
      <alignment horizontal="center" vertical="center"/>
    </xf>
    <xf numFmtId="167" fontId="8" fillId="0" borderId="9" xfId="0" applyNumberFormat="1" applyFont="1" applyFill="1" applyBorder="1" applyAlignment="1">
      <alignment horizontal="center" vertical="center"/>
    </xf>
    <xf numFmtId="10" fontId="8" fillId="0" borderId="9" xfId="0" applyNumberFormat="1" applyFont="1" applyFill="1" applyBorder="1" applyAlignment="1">
      <alignment horizontal="center" vertical="center" wrapText="1"/>
    </xf>
    <xf numFmtId="166" fontId="8" fillId="0" borderId="6" xfId="0" applyNumberFormat="1" applyFont="1" applyFill="1" applyBorder="1" applyAlignment="1">
      <alignment horizontal="center" vertical="center"/>
    </xf>
    <xf numFmtId="166" fontId="8" fillId="0" borderId="6" xfId="0" applyNumberFormat="1" applyFont="1" applyFill="1" applyBorder="1" applyAlignment="1">
      <alignment horizontal="center" vertical="center" wrapText="1"/>
    </xf>
    <xf numFmtId="0" fontId="8" fillId="0" borderId="9" xfId="0" applyNumberFormat="1" applyFont="1" applyFill="1" applyBorder="1" applyAlignment="1">
      <alignment horizontal="center" vertical="center"/>
    </xf>
    <xf numFmtId="0" fontId="8" fillId="0" borderId="12" xfId="0" applyFont="1" applyFill="1" applyBorder="1" applyAlignment="1">
      <alignment horizontal="center" vertical="center" wrapText="1"/>
    </xf>
    <xf numFmtId="44" fontId="8" fillId="0" borderId="9" xfId="17" applyFont="1" applyFill="1" applyBorder="1" applyAlignment="1">
      <alignment horizontal="center" vertical="center" wrapText="1"/>
    </xf>
    <xf numFmtId="0" fontId="8" fillId="0" borderId="12" xfId="0" applyFont="1" applyFill="1" applyBorder="1" applyAlignment="1">
      <alignment horizontal="center" vertical="center"/>
    </xf>
    <xf numFmtId="0" fontId="8" fillId="0" borderId="10" xfId="0" applyFont="1" applyFill="1" applyBorder="1" applyAlignment="1">
      <alignment horizontal="center" vertical="center" wrapText="1"/>
    </xf>
    <xf numFmtId="0" fontId="9" fillId="0" borderId="9" xfId="0" applyFont="1" applyFill="1" applyBorder="1" applyAlignment="1">
      <alignment horizontal="center" vertical="center" wrapText="1"/>
    </xf>
    <xf numFmtId="9" fontId="8" fillId="0" borderId="11" xfId="0" applyNumberFormat="1" applyFont="1" applyFill="1" applyBorder="1" applyAlignment="1">
      <alignment horizontal="center" vertical="center"/>
    </xf>
    <xf numFmtId="2" fontId="8" fillId="0" borderId="9" xfId="0" applyNumberFormat="1" applyFont="1" applyFill="1" applyBorder="1" applyAlignment="1">
      <alignment horizontal="center" vertical="center"/>
    </xf>
    <xf numFmtId="0" fontId="8" fillId="0" borderId="13" xfId="0" applyFont="1" applyFill="1" applyBorder="1" applyAlignment="1">
      <alignment horizontal="center" vertical="center" wrapText="1"/>
    </xf>
    <xf numFmtId="0" fontId="8" fillId="0" borderId="11" xfId="0" applyFont="1" applyFill="1" applyBorder="1" applyAlignment="1">
      <alignment horizontal="center" vertical="center" wrapText="1"/>
    </xf>
    <xf numFmtId="0" fontId="8" fillId="0" borderId="14" xfId="0" applyFont="1" applyFill="1" applyBorder="1" applyAlignment="1">
      <alignment horizontal="center" vertical="center" wrapText="1"/>
    </xf>
    <xf numFmtId="0" fontId="8" fillId="0" borderId="15" xfId="0" applyFont="1" applyFill="1" applyBorder="1" applyAlignment="1">
      <alignment horizontal="center" vertical="center" wrapText="1"/>
    </xf>
    <xf numFmtId="1" fontId="8" fillId="0" borderId="1" xfId="18" applyNumberFormat="1" applyFont="1" applyFill="1" applyBorder="1" applyAlignment="1" applyProtection="1">
      <alignment horizontal="center" vertical="center"/>
      <protection locked="0"/>
    </xf>
    <xf numFmtId="167" fontId="8" fillId="0" borderId="10" xfId="0" applyNumberFormat="1" applyFont="1" applyFill="1" applyBorder="1" applyAlignment="1">
      <alignment horizontal="center" vertical="center" wrapText="1"/>
    </xf>
    <xf numFmtId="44" fontId="8" fillId="0" borderId="10" xfId="17" applyFont="1" applyFill="1" applyBorder="1" applyAlignment="1">
      <alignment horizontal="center" vertical="center" wrapText="1"/>
    </xf>
    <xf numFmtId="0" fontId="8" fillId="0" borderId="16" xfId="0" applyFont="1" applyFill="1" applyBorder="1" applyAlignment="1">
      <alignment horizontal="center" vertical="center"/>
    </xf>
    <xf numFmtId="10" fontId="8" fillId="0" borderId="12" xfId="0" applyNumberFormat="1" applyFont="1" applyFill="1" applyBorder="1" applyAlignment="1">
      <alignment horizontal="center" vertical="center"/>
    </xf>
    <xf numFmtId="0" fontId="10" fillId="0" borderId="1" xfId="0" applyFont="1" applyFill="1" applyBorder="1" applyAlignment="1">
      <alignment horizontal="center" vertical="center" wrapText="1"/>
    </xf>
    <xf numFmtId="0" fontId="10" fillId="0" borderId="1" xfId="0" applyFont="1" applyFill="1" applyBorder="1" applyAlignment="1">
      <alignment horizontal="center" vertical="center"/>
    </xf>
    <xf numFmtId="0" fontId="10" fillId="0" borderId="1" xfId="0" applyFont="1" applyFill="1" applyBorder="1" applyAlignment="1" applyProtection="1">
      <alignment horizontal="center" vertical="center" wrapText="1"/>
      <protection locked="0"/>
    </xf>
    <xf numFmtId="44" fontId="10" fillId="0" borderId="1" xfId="17" applyFont="1" applyFill="1" applyBorder="1" applyAlignment="1">
      <alignment horizontal="center" vertical="center"/>
    </xf>
    <xf numFmtId="44" fontId="10" fillId="0" borderId="1" xfId="17" applyFont="1" applyFill="1" applyBorder="1" applyAlignment="1" applyProtection="1">
      <alignment horizontal="center" vertical="center"/>
      <protection locked="0"/>
    </xf>
    <xf numFmtId="44" fontId="10" fillId="0" borderId="1" xfId="0" applyNumberFormat="1" applyFont="1" applyFill="1" applyBorder="1" applyAlignment="1">
      <alignment horizontal="center" vertical="center"/>
    </xf>
    <xf numFmtId="0" fontId="9" fillId="0" borderId="1" xfId="0" applyFont="1" applyFill="1" applyBorder="1" applyAlignment="1">
      <alignment horizontal="center" vertical="center" wrapText="1"/>
    </xf>
    <xf numFmtId="10" fontId="8" fillId="0" borderId="1" xfId="0" applyNumberFormat="1" applyFont="1" applyFill="1" applyBorder="1" applyAlignment="1" applyProtection="1">
      <alignment horizontal="center" vertical="center"/>
      <protection locked="0"/>
    </xf>
    <xf numFmtId="168" fontId="8" fillId="0" borderId="1" xfId="18" applyNumberFormat="1" applyFont="1" applyFill="1" applyBorder="1" applyAlignment="1">
      <alignment horizontal="center" vertical="center"/>
    </xf>
    <xf numFmtId="1" fontId="8" fillId="0" borderId="1" xfId="0" applyNumberFormat="1" applyFont="1" applyFill="1" applyBorder="1" applyAlignment="1">
      <alignment horizontal="center" vertical="center"/>
    </xf>
    <xf numFmtId="0" fontId="8" fillId="0" borderId="1" xfId="0" applyFont="1" applyFill="1" applyBorder="1" applyAlignment="1">
      <alignment horizontal="center" vertical="center" wrapText="1"/>
    </xf>
    <xf numFmtId="0" fontId="8" fillId="0" borderId="17" xfId="0" applyFont="1" applyFill="1" applyBorder="1" applyAlignment="1">
      <alignment horizontal="center" vertical="center"/>
    </xf>
    <xf numFmtId="0" fontId="8" fillId="0" borderId="17" xfId="0" applyFont="1" applyFill="1" applyBorder="1" applyAlignment="1">
      <alignment horizontal="center" vertical="center" wrapText="1"/>
    </xf>
    <xf numFmtId="44" fontId="8" fillId="0" borderId="7" xfId="17" applyFont="1" applyFill="1" applyBorder="1" applyAlignment="1">
      <alignment horizontal="center" vertical="center" wrapText="1"/>
    </xf>
    <xf numFmtId="0" fontId="8" fillId="0" borderId="18" xfId="0" applyFont="1" applyFill="1" applyBorder="1" applyAlignment="1">
      <alignment horizontal="center" vertical="center"/>
    </xf>
    <xf numFmtId="0" fontId="8" fillId="0" borderId="19" xfId="0" applyFont="1" applyFill="1" applyBorder="1" applyAlignment="1">
      <alignment horizontal="center" vertical="center"/>
    </xf>
    <xf numFmtId="0" fontId="8" fillId="0" borderId="18" xfId="0" applyFont="1" applyFill="1" applyBorder="1" applyAlignment="1">
      <alignment horizontal="center" vertical="center" wrapText="1"/>
    </xf>
    <xf numFmtId="1" fontId="8" fillId="0" borderId="17" xfId="0" applyNumberFormat="1" applyFont="1" applyFill="1" applyBorder="1" applyAlignment="1">
      <alignment horizontal="center" vertical="center"/>
    </xf>
    <xf numFmtId="0" fontId="8" fillId="0" borderId="20" xfId="0" applyFont="1" applyFill="1" applyBorder="1" applyAlignment="1">
      <alignment horizontal="center" vertical="center" wrapText="1"/>
    </xf>
    <xf numFmtId="1" fontId="8" fillId="0" borderId="12" xfId="0" applyNumberFormat="1" applyFont="1" applyFill="1" applyBorder="1" applyAlignment="1">
      <alignment horizontal="center" vertical="center"/>
    </xf>
    <xf numFmtId="9" fontId="8" fillId="0" borderId="12" xfId="0" applyNumberFormat="1" applyFont="1" applyFill="1" applyBorder="1" applyAlignment="1">
      <alignment horizontal="center" vertical="center"/>
    </xf>
    <xf numFmtId="0" fontId="8" fillId="0" borderId="20" xfId="0" applyFont="1" applyFill="1" applyBorder="1" applyAlignment="1">
      <alignment horizontal="center" vertical="center"/>
    </xf>
    <xf numFmtId="0" fontId="8" fillId="0" borderId="21" xfId="0" applyFont="1" applyFill="1" applyBorder="1" applyAlignment="1" applyProtection="1">
      <alignment horizontal="center" vertical="center"/>
    </xf>
    <xf numFmtId="0" fontId="8" fillId="0" borderId="21" xfId="0" applyFont="1" applyFill="1" applyBorder="1" applyAlignment="1" applyProtection="1">
      <alignment horizontal="center" vertical="center"/>
      <protection locked="0"/>
    </xf>
    <xf numFmtId="0" fontId="8" fillId="0" borderId="21" xfId="0" applyFont="1" applyFill="1" applyBorder="1" applyAlignment="1">
      <alignment horizontal="center" vertical="center" wrapText="1"/>
    </xf>
    <xf numFmtId="0" fontId="8" fillId="0" borderId="21" xfId="0" applyFont="1" applyFill="1" applyBorder="1" applyAlignment="1">
      <alignment horizontal="center" vertical="center"/>
    </xf>
    <xf numFmtId="0" fontId="8" fillId="0" borderId="22" xfId="0" applyFont="1" applyFill="1" applyBorder="1" applyAlignment="1" applyProtection="1">
      <alignment horizontal="center" vertical="center" wrapText="1"/>
      <protection locked="0"/>
    </xf>
    <xf numFmtId="44" fontId="8" fillId="0" borderId="1" xfId="17" applyFont="1" applyFill="1" applyBorder="1" applyAlignment="1">
      <alignment horizontal="center" vertical="center"/>
    </xf>
    <xf numFmtId="43" fontId="8" fillId="0" borderId="2" xfId="19" applyNumberFormat="1" applyFont="1" applyFill="1" applyBorder="1" applyAlignment="1">
      <alignment horizontal="center" vertical="center"/>
    </xf>
    <xf numFmtId="165" fontId="8" fillId="0" borderId="8" xfId="0" applyNumberFormat="1" applyFont="1" applyFill="1" applyBorder="1" applyAlignment="1">
      <alignment horizontal="center" vertical="center"/>
    </xf>
    <xf numFmtId="0" fontId="8" fillId="0" borderId="21" xfId="0" applyFont="1" applyFill="1" applyBorder="1" applyAlignment="1" applyProtection="1">
      <alignment horizontal="center" vertical="center" wrapText="1"/>
    </xf>
    <xf numFmtId="0" fontId="8" fillId="0" borderId="21" xfId="0" applyFont="1" applyFill="1" applyBorder="1" applyAlignment="1" applyProtection="1">
      <alignment horizontal="center" vertical="center" wrapText="1"/>
      <protection locked="0"/>
    </xf>
    <xf numFmtId="9" fontId="8" fillId="0" borderId="3" xfId="18" applyFont="1" applyFill="1" applyBorder="1" applyAlignment="1" applyProtection="1">
      <alignment horizontal="center" vertical="center"/>
      <protection locked="0"/>
    </xf>
    <xf numFmtId="9" fontId="8" fillId="0" borderId="23" xfId="18" applyFont="1" applyFill="1" applyBorder="1" applyAlignment="1" applyProtection="1">
      <alignment horizontal="center" vertical="center"/>
      <protection locked="0"/>
    </xf>
    <xf numFmtId="1" fontId="8" fillId="0" borderId="23" xfId="18" applyNumberFormat="1" applyFont="1" applyFill="1" applyBorder="1" applyAlignment="1" applyProtection="1">
      <alignment horizontal="center" vertical="center"/>
      <protection locked="0"/>
    </xf>
    <xf numFmtId="1" fontId="8" fillId="0" borderId="21" xfId="18" applyNumberFormat="1" applyFont="1" applyFill="1" applyBorder="1" applyAlignment="1" applyProtection="1">
      <alignment horizontal="center" vertical="center"/>
      <protection locked="0"/>
    </xf>
    <xf numFmtId="0" fontId="8" fillId="0" borderId="1" xfId="0" applyFont="1" applyFill="1" applyBorder="1" applyAlignment="1" applyProtection="1">
      <alignment horizontal="center" vertical="center"/>
    </xf>
    <xf numFmtId="0" fontId="8" fillId="0" borderId="1" xfId="0" applyFont="1" applyFill="1" applyBorder="1" applyAlignment="1" applyProtection="1">
      <alignment horizontal="center" vertical="center"/>
      <protection locked="0"/>
    </xf>
    <xf numFmtId="0" fontId="8" fillId="0" borderId="1" xfId="0" applyFont="1" applyFill="1" applyBorder="1" applyAlignment="1">
      <alignment horizontal="center" vertical="center"/>
    </xf>
    <xf numFmtId="0" fontId="8" fillId="0" borderId="4" xfId="0" applyFont="1" applyFill="1" applyBorder="1" applyAlignment="1" applyProtection="1">
      <alignment horizontal="center" vertical="center" wrapText="1"/>
      <protection locked="0"/>
    </xf>
    <xf numFmtId="0" fontId="8" fillId="0" borderId="1" xfId="0" applyFont="1" applyFill="1" applyBorder="1" applyAlignment="1" applyProtection="1">
      <alignment horizontal="center" vertical="center" wrapText="1"/>
    </xf>
    <xf numFmtId="0" fontId="8" fillId="0" borderId="1" xfId="0" applyFont="1" applyFill="1" applyBorder="1" applyAlignment="1" applyProtection="1">
      <alignment horizontal="center" vertical="center" wrapText="1"/>
      <protection locked="0"/>
    </xf>
    <xf numFmtId="9" fontId="10" fillId="0" borderId="1" xfId="0" applyNumberFormat="1" applyFont="1" applyFill="1" applyBorder="1" applyAlignment="1">
      <alignment horizontal="center" vertical="center" wrapText="1"/>
    </xf>
    <xf numFmtId="10" fontId="8" fillId="0" borderId="1" xfId="0" applyNumberFormat="1" applyFont="1" applyFill="1" applyBorder="1" applyAlignment="1" applyProtection="1">
      <alignment horizontal="center" vertical="center" wrapText="1"/>
      <protection locked="0"/>
    </xf>
    <xf numFmtId="0" fontId="8" fillId="0" borderId="2" xfId="0" applyFont="1" applyFill="1" applyBorder="1" applyAlignment="1" applyProtection="1">
      <alignment horizontal="center" vertical="center"/>
      <protection locked="0"/>
    </xf>
    <xf numFmtId="0" fontId="8" fillId="0" borderId="24" xfId="0" applyFont="1" applyFill="1" applyBorder="1" applyAlignment="1" applyProtection="1">
      <alignment horizontal="center" vertical="center" wrapText="1"/>
    </xf>
    <xf numFmtId="0" fontId="8" fillId="0" borderId="3" xfId="0" applyFont="1" applyFill="1" applyBorder="1" applyAlignment="1" applyProtection="1">
      <alignment horizontal="center" vertical="center"/>
    </xf>
    <xf numFmtId="0" fontId="8" fillId="0" borderId="3" xfId="0" applyFont="1" applyFill="1" applyBorder="1" applyAlignment="1">
      <alignment horizontal="center" vertical="center" wrapText="1"/>
    </xf>
    <xf numFmtId="0" fontId="8" fillId="0" borderId="3" xfId="0" applyFont="1" applyFill="1" applyBorder="1" applyAlignment="1">
      <alignment horizontal="center" vertical="center"/>
    </xf>
    <xf numFmtId="0" fontId="8" fillId="0" borderId="25" xfId="0" applyFont="1" applyFill="1" applyBorder="1" applyAlignment="1" applyProtection="1">
      <alignment horizontal="center" vertical="center" wrapText="1"/>
      <protection locked="0"/>
    </xf>
    <xf numFmtId="0" fontId="8" fillId="0" borderId="3" xfId="0" applyFont="1" applyFill="1" applyBorder="1" applyAlignment="1" applyProtection="1">
      <alignment horizontal="center" vertical="center" wrapText="1"/>
    </xf>
    <xf numFmtId="0" fontId="8" fillId="0" borderId="3" xfId="0" applyFont="1" applyFill="1" applyBorder="1" applyAlignment="1" applyProtection="1">
      <alignment horizontal="center" vertical="center" wrapText="1"/>
      <protection locked="0"/>
    </xf>
    <xf numFmtId="9" fontId="10" fillId="0" borderId="3" xfId="0" applyNumberFormat="1" applyFont="1" applyFill="1" applyBorder="1" applyAlignment="1">
      <alignment horizontal="center" vertical="center" wrapText="1"/>
    </xf>
    <xf numFmtId="10" fontId="8" fillId="0" borderId="3" xfId="0" applyNumberFormat="1" applyFont="1" applyFill="1" applyBorder="1" applyAlignment="1" applyProtection="1">
      <alignment horizontal="center" vertical="center" wrapText="1"/>
      <protection locked="0"/>
    </xf>
    <xf numFmtId="0" fontId="8" fillId="0" borderId="24" xfId="0" applyFont="1" applyFill="1" applyBorder="1" applyAlignment="1" applyProtection="1">
      <alignment horizontal="center" vertical="center"/>
      <protection locked="0"/>
    </xf>
    <xf numFmtId="0" fontId="8" fillId="0" borderId="24" xfId="0" applyFont="1" applyFill="1" applyBorder="1" applyAlignment="1" applyProtection="1">
      <alignment horizontal="center" vertical="center"/>
    </xf>
    <xf numFmtId="0" fontId="9" fillId="0" borderId="24" xfId="0" applyFont="1" applyFill="1" applyBorder="1" applyAlignment="1">
      <alignment horizontal="center" vertical="center"/>
    </xf>
    <xf numFmtId="0" fontId="9" fillId="0" borderId="24" xfId="0" applyFont="1" applyFill="1" applyBorder="1" applyAlignment="1">
      <alignment horizontal="center" vertical="center" wrapText="1"/>
    </xf>
    <xf numFmtId="0" fontId="8" fillId="0" borderId="24" xfId="0" applyFont="1" applyFill="1" applyBorder="1" applyAlignment="1" applyProtection="1">
      <alignment horizontal="center" vertical="center" wrapText="1"/>
      <protection locked="0"/>
    </xf>
    <xf numFmtId="9" fontId="10" fillId="0" borderId="24" xfId="0" applyNumberFormat="1" applyFont="1" applyFill="1" applyBorder="1" applyAlignment="1">
      <alignment horizontal="center" vertical="center" wrapText="1"/>
    </xf>
    <xf numFmtId="10" fontId="8" fillId="0" borderId="24" xfId="0" applyNumberFormat="1" applyFont="1" applyFill="1" applyBorder="1" applyAlignment="1" applyProtection="1">
      <alignment horizontal="center" vertical="center"/>
      <protection locked="0"/>
    </xf>
    <xf numFmtId="9" fontId="8" fillId="0" borderId="9" xfId="0" applyNumberFormat="1" applyFont="1" applyFill="1" applyBorder="1" applyAlignment="1">
      <alignment horizontal="center" vertical="center" wrapText="1"/>
    </xf>
    <xf numFmtId="44" fontId="8" fillId="0" borderId="1" xfId="17" applyFont="1" applyFill="1" applyBorder="1" applyAlignment="1">
      <alignment horizontal="center" vertical="center" wrapText="1"/>
    </xf>
    <xf numFmtId="167" fontId="8" fillId="0" borderId="1" xfId="0" applyNumberFormat="1" applyFont="1" applyFill="1" applyBorder="1" applyAlignment="1">
      <alignment horizontal="center" vertical="center"/>
    </xf>
    <xf numFmtId="44" fontId="8" fillId="0" borderId="1" xfId="0" applyNumberFormat="1" applyFont="1" applyFill="1" applyBorder="1" applyAlignment="1">
      <alignment horizontal="center" vertical="center"/>
    </xf>
    <xf numFmtId="9" fontId="8" fillId="0" borderId="1" xfId="0" applyNumberFormat="1" applyFont="1" applyFill="1" applyBorder="1" applyAlignment="1">
      <alignment horizontal="center" vertical="center" wrapText="1"/>
    </xf>
    <xf numFmtId="9" fontId="8" fillId="0" borderId="1" xfId="0" applyNumberFormat="1" applyFont="1" applyFill="1" applyBorder="1" applyAlignment="1">
      <alignment horizontal="center" vertical="center"/>
    </xf>
    <xf numFmtId="2" fontId="8" fillId="0" borderId="1" xfId="0" applyNumberFormat="1" applyFont="1" applyFill="1" applyBorder="1" applyAlignment="1">
      <alignment horizontal="center" vertical="center"/>
    </xf>
    <xf numFmtId="0" fontId="8" fillId="0" borderId="1" xfId="20" applyFont="1" applyFill="1" applyBorder="1" applyAlignment="1" applyProtection="1">
      <alignment horizontal="center" vertical="center"/>
    </xf>
    <xf numFmtId="0" fontId="8" fillId="0" borderId="1" xfId="20" applyFont="1" applyFill="1" applyBorder="1" applyAlignment="1" applyProtection="1">
      <alignment horizontal="center" vertical="center"/>
      <protection locked="0"/>
    </xf>
    <xf numFmtId="0" fontId="8" fillId="0" borderId="1" xfId="20" applyFont="1" applyFill="1" applyBorder="1" applyAlignment="1">
      <alignment horizontal="center" vertical="center" wrapText="1"/>
    </xf>
    <xf numFmtId="0" fontId="8" fillId="0" borderId="1" xfId="20" applyFont="1" applyFill="1" applyBorder="1" applyAlignment="1">
      <alignment horizontal="center" vertical="center"/>
    </xf>
    <xf numFmtId="0" fontId="8" fillId="0" borderId="4" xfId="20" applyFont="1" applyFill="1" applyBorder="1" applyAlignment="1" applyProtection="1">
      <alignment horizontal="center" vertical="center" wrapText="1"/>
      <protection locked="0"/>
    </xf>
    <xf numFmtId="44" fontId="8" fillId="0" borderId="4" xfId="17" applyFont="1" applyFill="1" applyBorder="1" applyAlignment="1" applyProtection="1">
      <alignment horizontal="center" vertical="center" wrapText="1"/>
      <protection locked="0"/>
    </xf>
    <xf numFmtId="43" fontId="8" fillId="0" borderId="1" xfId="19" applyNumberFormat="1" applyFont="1" applyFill="1" applyBorder="1" applyAlignment="1">
      <alignment horizontal="center" vertical="center"/>
    </xf>
    <xf numFmtId="43" fontId="8" fillId="0" borderId="4" xfId="21" applyFont="1" applyFill="1" applyBorder="1" applyAlignment="1" applyProtection="1">
      <alignment horizontal="center" vertical="center" wrapText="1"/>
      <protection locked="0"/>
    </xf>
    <xf numFmtId="0" fontId="8" fillId="0" borderId="1" xfId="20" applyFont="1" applyFill="1" applyBorder="1" applyAlignment="1" applyProtection="1">
      <alignment horizontal="center" vertical="center" wrapText="1"/>
    </xf>
    <xf numFmtId="0" fontId="8" fillId="0" borderId="1" xfId="20" applyFont="1" applyFill="1" applyBorder="1" applyAlignment="1" applyProtection="1">
      <alignment horizontal="center" vertical="center" wrapText="1"/>
      <protection locked="0"/>
    </xf>
    <xf numFmtId="9" fontId="8" fillId="0" borderId="1" xfId="22" applyFont="1" applyFill="1" applyBorder="1" applyAlignment="1" applyProtection="1">
      <alignment horizontal="center" vertical="center"/>
      <protection locked="0"/>
    </xf>
    <xf numFmtId="1" fontId="8" fillId="0" borderId="1" xfId="22" applyNumberFormat="1" applyFont="1" applyFill="1" applyBorder="1" applyAlignment="1" applyProtection="1">
      <alignment horizontal="center" vertical="center"/>
      <protection locked="0"/>
    </xf>
    <xf numFmtId="44" fontId="8" fillId="0" borderId="1" xfId="0" applyNumberFormat="1" applyFont="1" applyFill="1" applyBorder="1" applyAlignment="1">
      <alignment horizontal="center" vertical="center" wrapText="1"/>
    </xf>
    <xf numFmtId="1" fontId="8" fillId="0" borderId="1" xfId="0" applyNumberFormat="1" applyFont="1" applyFill="1" applyBorder="1" applyAlignment="1">
      <alignment horizontal="center" vertical="center" wrapText="1"/>
    </xf>
    <xf numFmtId="0" fontId="8" fillId="0" borderId="7" xfId="0" applyFont="1" applyFill="1" applyBorder="1" applyAlignment="1">
      <alignment horizontal="center" vertical="center" wrapText="1"/>
    </xf>
    <xf numFmtId="9" fontId="8" fillId="0" borderId="6" xfId="0" applyNumberFormat="1" applyFont="1" applyFill="1" applyBorder="1" applyAlignment="1">
      <alignment horizontal="center" vertical="center" wrapText="1"/>
    </xf>
    <xf numFmtId="10" fontId="8" fillId="0" borderId="6" xfId="0" applyNumberFormat="1" applyFont="1" applyFill="1" applyBorder="1" applyAlignment="1">
      <alignment horizontal="center" vertical="center" wrapText="1"/>
    </xf>
    <xf numFmtId="44" fontId="8" fillId="0" borderId="0" xfId="0" applyNumberFormat="1" applyFont="1" applyFill="1" applyAlignment="1">
      <alignment horizontal="center" vertical="center"/>
    </xf>
    <xf numFmtId="167" fontId="8" fillId="0" borderId="1" xfId="0" applyNumberFormat="1" applyFont="1" applyFill="1" applyBorder="1" applyAlignment="1">
      <alignment horizontal="center" vertical="center" wrapText="1"/>
    </xf>
    <xf numFmtId="10" fontId="8" fillId="0" borderId="1" xfId="0" applyNumberFormat="1" applyFont="1" applyFill="1" applyBorder="1" applyAlignment="1">
      <alignment horizontal="center" vertical="center"/>
    </xf>
    <xf numFmtId="1" fontId="9" fillId="0" borderId="1" xfId="0" applyNumberFormat="1" applyFont="1" applyFill="1" applyBorder="1" applyAlignment="1">
      <alignment horizontal="center" vertical="center"/>
    </xf>
  </cellXfs>
  <cellStyles count="23">
    <cellStyle name="Euro" xfId="1"/>
    <cellStyle name="Millares 2" xfId="2"/>
    <cellStyle name="Millares 2 2" xfId="3"/>
    <cellStyle name="Millares 2 3" xfId="4"/>
    <cellStyle name="Millares 3" xfId="5"/>
    <cellStyle name="Millares 4" xfId="21"/>
    <cellStyle name="Moneda" xfId="17" builtinId="4"/>
    <cellStyle name="Moneda 2" xfId="6"/>
    <cellStyle name="Normal" xfId="0" builtinId="0"/>
    <cellStyle name="Normal 2" xfId="7"/>
    <cellStyle name="Normal 2 2" xfId="8"/>
    <cellStyle name="Normal 3" xfId="9"/>
    <cellStyle name="Normal 4" xfId="10"/>
    <cellStyle name="Normal 4 2" xfId="11"/>
    <cellStyle name="Normal 5" xfId="12"/>
    <cellStyle name="Normal 5 2" xfId="13"/>
    <cellStyle name="Normal 6" xfId="14"/>
    <cellStyle name="Normal 6 2" xfId="15"/>
    <cellStyle name="Normal 7 2" xfId="19"/>
    <cellStyle name="Normal 9" xfId="20"/>
    <cellStyle name="Normal_141008Reportes Cuadros Institucionales-sectorialesADV" xfId="16"/>
    <cellStyle name="Porcentaje" xfId="18" builtinId="5"/>
    <cellStyle name="Porcentaje 2" xfId="22"/>
  </cellStyles>
  <dxfs count="0"/>
  <tableStyles count="0" defaultTableStyle="TableStyleMedium2" defaultPivotStyle="PivotStyleLight16"/>
  <colors>
    <mruColors>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W207"/>
  <sheetViews>
    <sheetView tabSelected="1" workbookViewId="0">
      <selection activeCell="D6" sqref="D6"/>
    </sheetView>
  </sheetViews>
  <sheetFormatPr baseColWidth="10" defaultColWidth="12" defaultRowHeight="11.25" x14ac:dyDescent="0.2"/>
  <cols>
    <col min="1" max="1" width="22.33203125" customWidth="1"/>
    <col min="2" max="2" width="17" style="1" customWidth="1"/>
    <col min="3" max="3" width="37" style="1" bestFit="1" customWidth="1"/>
    <col min="4" max="4" width="37" style="1" customWidth="1"/>
    <col min="5" max="5" width="29" style="1" customWidth="1"/>
    <col min="6" max="12" width="17" style="1" customWidth="1"/>
    <col min="13" max="13" width="44.1640625" style="1" customWidth="1"/>
    <col min="14" max="14" width="44" style="1" customWidth="1"/>
    <col min="15" max="15" width="14.1640625" style="1" customWidth="1"/>
    <col min="16" max="17" width="42.6640625" style="1" customWidth="1"/>
    <col min="18" max="21" width="12" style="1"/>
    <col min="22" max="22" width="13" style="1" bestFit="1" customWidth="1"/>
    <col min="23" max="23" width="14.5" customWidth="1"/>
  </cols>
  <sheetData>
    <row r="1" spans="1:23" ht="60" customHeight="1" x14ac:dyDescent="0.2">
      <c r="A1" s="8" t="s">
        <v>28</v>
      </c>
      <c r="B1" s="9"/>
      <c r="C1" s="9"/>
      <c r="D1" s="9"/>
      <c r="E1" s="9"/>
      <c r="F1" s="9"/>
      <c r="G1" s="9"/>
      <c r="H1" s="9"/>
      <c r="I1" s="9"/>
      <c r="J1" s="9"/>
      <c r="K1" s="9"/>
      <c r="L1" s="9"/>
      <c r="M1" s="9"/>
      <c r="N1" s="9"/>
      <c r="O1" s="9"/>
      <c r="P1" s="9"/>
      <c r="Q1" s="9"/>
      <c r="R1" s="9"/>
      <c r="S1" s="9"/>
      <c r="T1" s="9"/>
      <c r="U1" s="9"/>
      <c r="V1" s="9"/>
      <c r="W1" s="10"/>
    </row>
    <row r="2" spans="1:23" ht="28.5" customHeight="1" x14ac:dyDescent="0.2">
      <c r="A2" s="15" t="s">
        <v>0</v>
      </c>
      <c r="B2" s="16"/>
      <c r="C2" s="16"/>
      <c r="D2" s="16"/>
      <c r="E2" s="17"/>
      <c r="F2" s="14" t="s">
        <v>1</v>
      </c>
      <c r="G2" s="14"/>
      <c r="H2" s="14"/>
      <c r="I2" s="14"/>
      <c r="J2" s="14"/>
      <c r="K2" s="7" t="s">
        <v>2</v>
      </c>
      <c r="L2" s="7"/>
      <c r="M2" s="7"/>
      <c r="N2" s="18" t="s">
        <v>3</v>
      </c>
      <c r="O2" s="19"/>
      <c r="P2" s="19"/>
      <c r="Q2" s="19"/>
      <c r="R2" s="19"/>
      <c r="S2" s="19"/>
      <c r="T2" s="20"/>
      <c r="U2" s="11" t="s">
        <v>4</v>
      </c>
      <c r="V2" s="11"/>
      <c r="W2" s="11"/>
    </row>
    <row r="3" spans="1:23" ht="54.75" customHeight="1" x14ac:dyDescent="0.2">
      <c r="A3" s="2" t="s">
        <v>5</v>
      </c>
      <c r="B3" s="2" t="s">
        <v>6</v>
      </c>
      <c r="C3" s="2" t="s">
        <v>7</v>
      </c>
      <c r="D3" s="2" t="s">
        <v>8</v>
      </c>
      <c r="E3" s="2" t="s">
        <v>9</v>
      </c>
      <c r="F3" s="3" t="s">
        <v>10</v>
      </c>
      <c r="G3" s="3" t="s">
        <v>11</v>
      </c>
      <c r="H3" s="3" t="s">
        <v>12</v>
      </c>
      <c r="I3" s="4" t="s">
        <v>13</v>
      </c>
      <c r="J3" s="4" t="s">
        <v>14</v>
      </c>
      <c r="K3" s="5" t="s">
        <v>15</v>
      </c>
      <c r="L3" s="5" t="s">
        <v>16</v>
      </c>
      <c r="M3" s="5" t="s">
        <v>17</v>
      </c>
      <c r="N3" s="6" t="s">
        <v>18</v>
      </c>
      <c r="O3" s="6" t="s">
        <v>19</v>
      </c>
      <c r="P3" s="6" t="s">
        <v>20</v>
      </c>
      <c r="Q3" s="6" t="s">
        <v>21</v>
      </c>
      <c r="R3" s="6" t="s">
        <v>22</v>
      </c>
      <c r="S3" s="6" t="s">
        <v>23</v>
      </c>
      <c r="T3" s="6" t="s">
        <v>24</v>
      </c>
      <c r="U3" s="12" t="s">
        <v>25</v>
      </c>
      <c r="V3" s="13" t="s">
        <v>26</v>
      </c>
      <c r="W3" s="13" t="s">
        <v>27</v>
      </c>
    </row>
    <row r="4" spans="1:23" ht="60" x14ac:dyDescent="0.2">
      <c r="A4" s="21" t="s">
        <v>29</v>
      </c>
      <c r="B4" s="21" t="s">
        <v>30</v>
      </c>
      <c r="C4" s="22" t="s">
        <v>31</v>
      </c>
      <c r="D4" s="23">
        <v>135</v>
      </c>
      <c r="E4" s="21" t="s">
        <v>32</v>
      </c>
      <c r="F4" s="24">
        <v>2603896.64</v>
      </c>
      <c r="G4" s="24">
        <v>3603896.64</v>
      </c>
      <c r="H4" s="25">
        <v>0</v>
      </c>
      <c r="I4" s="25">
        <v>0</v>
      </c>
      <c r="J4" s="24">
        <v>1578046.96</v>
      </c>
      <c r="K4" s="26" t="s">
        <v>33</v>
      </c>
      <c r="L4" s="21" t="s">
        <v>34</v>
      </c>
      <c r="M4" s="22" t="s">
        <v>35</v>
      </c>
      <c r="N4" s="22" t="s">
        <v>36</v>
      </c>
      <c r="O4" s="21" t="s">
        <v>34</v>
      </c>
      <c r="P4" s="22" t="s">
        <v>37</v>
      </c>
      <c r="Q4" s="22" t="s">
        <v>38</v>
      </c>
      <c r="R4" s="27">
        <v>1</v>
      </c>
      <c r="S4" s="27">
        <v>1</v>
      </c>
      <c r="T4" s="28">
        <f>U4/V4</f>
        <v>0</v>
      </c>
      <c r="U4" s="29">
        <v>0</v>
      </c>
      <c r="V4" s="29">
        <v>2</v>
      </c>
      <c r="W4" s="22" t="s">
        <v>39</v>
      </c>
    </row>
    <row r="5" spans="1:23" ht="60" x14ac:dyDescent="0.2">
      <c r="A5" s="30" t="s">
        <v>29</v>
      </c>
      <c r="B5" s="30" t="s">
        <v>30</v>
      </c>
      <c r="C5" s="31" t="s">
        <v>31</v>
      </c>
      <c r="D5" s="32">
        <v>135</v>
      </c>
      <c r="E5" s="30" t="s">
        <v>32</v>
      </c>
      <c r="F5" s="33">
        <v>2603896.64</v>
      </c>
      <c r="G5" s="33">
        <v>3603896.64</v>
      </c>
      <c r="H5" s="34">
        <v>0</v>
      </c>
      <c r="I5" s="34">
        <v>0</v>
      </c>
      <c r="J5" s="33">
        <v>1578047.96</v>
      </c>
      <c r="K5" s="35" t="s">
        <v>33</v>
      </c>
      <c r="L5" s="30" t="s">
        <v>40</v>
      </c>
      <c r="M5" s="31" t="s">
        <v>41</v>
      </c>
      <c r="N5" s="31" t="s">
        <v>42</v>
      </c>
      <c r="O5" s="30" t="s">
        <v>40</v>
      </c>
      <c r="P5" s="31" t="s">
        <v>43</v>
      </c>
      <c r="Q5" s="31" t="s">
        <v>44</v>
      </c>
      <c r="R5" s="36">
        <v>0.2</v>
      </c>
      <c r="S5" s="36">
        <v>0.2</v>
      </c>
      <c r="T5" s="37">
        <f>U5/V5</f>
        <v>0.22</v>
      </c>
      <c r="U5" s="38">
        <v>22</v>
      </c>
      <c r="V5" s="38">
        <v>100</v>
      </c>
      <c r="W5" s="31" t="s">
        <v>45</v>
      </c>
    </row>
    <row r="6" spans="1:23" ht="60" x14ac:dyDescent="0.2">
      <c r="A6" s="30" t="s">
        <v>29</v>
      </c>
      <c r="B6" s="30" t="s">
        <v>30</v>
      </c>
      <c r="C6" s="31" t="s">
        <v>31</v>
      </c>
      <c r="D6" s="32">
        <v>135</v>
      </c>
      <c r="E6" s="30" t="s">
        <v>32</v>
      </c>
      <c r="F6" s="33">
        <v>2603896.64</v>
      </c>
      <c r="G6" s="33">
        <v>3603896.64</v>
      </c>
      <c r="H6" s="34">
        <v>0</v>
      </c>
      <c r="I6" s="34">
        <v>0</v>
      </c>
      <c r="J6" s="33">
        <v>1578048.96</v>
      </c>
      <c r="K6" s="35" t="s">
        <v>33</v>
      </c>
      <c r="L6" s="30" t="s">
        <v>46</v>
      </c>
      <c r="M6" s="31" t="s">
        <v>47</v>
      </c>
      <c r="N6" s="31" t="s">
        <v>48</v>
      </c>
      <c r="O6" s="30" t="s">
        <v>46</v>
      </c>
      <c r="P6" s="31" t="s">
        <v>49</v>
      </c>
      <c r="Q6" s="31" t="s">
        <v>50</v>
      </c>
      <c r="R6" s="36">
        <v>1</v>
      </c>
      <c r="S6" s="36">
        <v>1</v>
      </c>
      <c r="T6" s="37">
        <f t="shared" ref="T6:T24" si="0">U6/V6</f>
        <v>6.5217391304347824E-2</v>
      </c>
      <c r="U6" s="38">
        <v>6</v>
      </c>
      <c r="V6" s="38">
        <v>92</v>
      </c>
      <c r="W6" s="31" t="s">
        <v>51</v>
      </c>
    </row>
    <row r="7" spans="1:23" ht="60" x14ac:dyDescent="0.2">
      <c r="A7" s="30" t="s">
        <v>29</v>
      </c>
      <c r="B7" s="30" t="s">
        <v>30</v>
      </c>
      <c r="C7" s="31" t="s">
        <v>31</v>
      </c>
      <c r="D7" s="32">
        <v>135</v>
      </c>
      <c r="E7" s="30" t="s">
        <v>32</v>
      </c>
      <c r="F7" s="33">
        <v>2603896.64</v>
      </c>
      <c r="G7" s="33">
        <v>3603896.64</v>
      </c>
      <c r="H7" s="34">
        <v>0</v>
      </c>
      <c r="I7" s="34">
        <v>0</v>
      </c>
      <c r="J7" s="33">
        <v>1578049.96</v>
      </c>
      <c r="K7" s="35" t="s">
        <v>33</v>
      </c>
      <c r="L7" s="30" t="s">
        <v>52</v>
      </c>
      <c r="M7" s="31" t="s">
        <v>53</v>
      </c>
      <c r="N7" s="31" t="s">
        <v>54</v>
      </c>
      <c r="O7" s="30" t="s">
        <v>52</v>
      </c>
      <c r="P7" s="31" t="s">
        <v>55</v>
      </c>
      <c r="Q7" s="31" t="s">
        <v>56</v>
      </c>
      <c r="R7" s="36">
        <v>1</v>
      </c>
      <c r="S7" s="36">
        <v>1</v>
      </c>
      <c r="T7" s="37">
        <f t="shared" si="0"/>
        <v>0.20512820512820512</v>
      </c>
      <c r="U7" s="38">
        <v>8</v>
      </c>
      <c r="V7" s="38">
        <v>39</v>
      </c>
      <c r="W7" s="31" t="s">
        <v>57</v>
      </c>
    </row>
    <row r="8" spans="1:23" ht="36" x14ac:dyDescent="0.2">
      <c r="A8" s="30" t="s">
        <v>29</v>
      </c>
      <c r="B8" s="30" t="s">
        <v>30</v>
      </c>
      <c r="C8" s="31" t="s">
        <v>31</v>
      </c>
      <c r="D8" s="32">
        <v>135</v>
      </c>
      <c r="E8" s="30" t="s">
        <v>32</v>
      </c>
      <c r="F8" s="33">
        <v>2603896.64</v>
      </c>
      <c r="G8" s="33">
        <v>3603896.64</v>
      </c>
      <c r="H8" s="34">
        <v>0</v>
      </c>
      <c r="I8" s="34">
        <v>0</v>
      </c>
      <c r="J8" s="33">
        <v>1578050.96</v>
      </c>
      <c r="K8" s="35" t="s">
        <v>33</v>
      </c>
      <c r="L8" s="30" t="s">
        <v>58</v>
      </c>
      <c r="M8" s="31" t="s">
        <v>59</v>
      </c>
      <c r="N8" s="31" t="s">
        <v>60</v>
      </c>
      <c r="O8" s="30" t="s">
        <v>58</v>
      </c>
      <c r="P8" s="31" t="s">
        <v>61</v>
      </c>
      <c r="Q8" s="31" t="s">
        <v>62</v>
      </c>
      <c r="R8" s="36">
        <v>1</v>
      </c>
      <c r="S8" s="36">
        <v>1</v>
      </c>
      <c r="T8" s="37">
        <f t="shared" si="0"/>
        <v>0.25</v>
      </c>
      <c r="U8" s="38">
        <v>15</v>
      </c>
      <c r="V8" s="38">
        <v>60</v>
      </c>
      <c r="W8" s="31" t="s">
        <v>63</v>
      </c>
    </row>
    <row r="9" spans="1:23" ht="48" x14ac:dyDescent="0.2">
      <c r="A9" s="30" t="s">
        <v>29</v>
      </c>
      <c r="B9" s="30" t="s">
        <v>30</v>
      </c>
      <c r="C9" s="31" t="s">
        <v>31</v>
      </c>
      <c r="D9" s="32">
        <v>135</v>
      </c>
      <c r="E9" s="30" t="s">
        <v>32</v>
      </c>
      <c r="F9" s="33">
        <v>2603896.64</v>
      </c>
      <c r="G9" s="33">
        <v>3603896.64</v>
      </c>
      <c r="H9" s="34">
        <v>0</v>
      </c>
      <c r="I9" s="34">
        <v>0</v>
      </c>
      <c r="J9" s="33">
        <v>1578051.96</v>
      </c>
      <c r="K9" s="35" t="s">
        <v>33</v>
      </c>
      <c r="L9" s="30" t="s">
        <v>52</v>
      </c>
      <c r="M9" s="31" t="s">
        <v>64</v>
      </c>
      <c r="N9" s="31" t="s">
        <v>65</v>
      </c>
      <c r="O9" s="30" t="s">
        <v>52</v>
      </c>
      <c r="P9" s="31" t="s">
        <v>66</v>
      </c>
      <c r="Q9" s="31" t="s">
        <v>67</v>
      </c>
      <c r="R9" s="36">
        <v>1</v>
      </c>
      <c r="S9" s="36">
        <v>1</v>
      </c>
      <c r="T9" s="37">
        <f t="shared" si="0"/>
        <v>0.22727272727272727</v>
      </c>
      <c r="U9" s="38">
        <v>5</v>
      </c>
      <c r="V9" s="38">
        <v>22</v>
      </c>
      <c r="W9" s="31" t="s">
        <v>68</v>
      </c>
    </row>
    <row r="10" spans="1:23" ht="132" x14ac:dyDescent="0.2">
      <c r="A10" s="30" t="s">
        <v>29</v>
      </c>
      <c r="B10" s="30" t="s">
        <v>69</v>
      </c>
      <c r="C10" s="31" t="s">
        <v>70</v>
      </c>
      <c r="D10" s="31">
        <v>139</v>
      </c>
      <c r="E10" s="31" t="s">
        <v>71</v>
      </c>
      <c r="F10" s="39">
        <v>3430394.45</v>
      </c>
      <c r="G10" s="39">
        <v>3476716.81</v>
      </c>
      <c r="H10" s="40"/>
      <c r="I10" s="40"/>
      <c r="J10" s="40">
        <v>717335.37</v>
      </c>
      <c r="K10" s="31" t="s">
        <v>33</v>
      </c>
      <c r="L10" s="31" t="s">
        <v>34</v>
      </c>
      <c r="M10" s="31" t="s">
        <v>72</v>
      </c>
      <c r="N10" s="31" t="s">
        <v>73</v>
      </c>
      <c r="O10" s="31" t="s">
        <v>34</v>
      </c>
      <c r="P10" s="31" t="s">
        <v>74</v>
      </c>
      <c r="Q10" s="31" t="s">
        <v>75</v>
      </c>
      <c r="R10" s="36">
        <v>1</v>
      </c>
      <c r="S10" s="36">
        <v>1</v>
      </c>
      <c r="T10" s="37">
        <f t="shared" si="0"/>
        <v>0.35909090909090907</v>
      </c>
      <c r="U10" s="38">
        <v>395</v>
      </c>
      <c r="V10" s="38">
        <v>1100</v>
      </c>
      <c r="W10" s="31" t="s">
        <v>76</v>
      </c>
    </row>
    <row r="11" spans="1:23" ht="132" x14ac:dyDescent="0.2">
      <c r="A11" s="30" t="s">
        <v>29</v>
      </c>
      <c r="B11" s="30" t="s">
        <v>69</v>
      </c>
      <c r="C11" s="31" t="s">
        <v>70</v>
      </c>
      <c r="D11" s="31">
        <v>139</v>
      </c>
      <c r="E11" s="31" t="s">
        <v>71</v>
      </c>
      <c r="F11" s="39">
        <v>3430394.45</v>
      </c>
      <c r="G11" s="39">
        <v>3476716.81</v>
      </c>
      <c r="H11" s="40"/>
      <c r="I11" s="40"/>
      <c r="J11" s="40">
        <v>717335.37</v>
      </c>
      <c r="K11" s="31" t="s">
        <v>33</v>
      </c>
      <c r="L11" s="31" t="s">
        <v>40</v>
      </c>
      <c r="M11" s="31" t="s">
        <v>77</v>
      </c>
      <c r="N11" s="31" t="s">
        <v>73</v>
      </c>
      <c r="O11" s="31" t="s">
        <v>40</v>
      </c>
      <c r="P11" s="31" t="s">
        <v>78</v>
      </c>
      <c r="Q11" s="31" t="s">
        <v>75</v>
      </c>
      <c r="R11" s="36">
        <v>1</v>
      </c>
      <c r="S11" s="36">
        <v>1</v>
      </c>
      <c r="T11" s="37">
        <f t="shared" si="0"/>
        <v>0.35818181818181816</v>
      </c>
      <c r="U11" s="38">
        <v>394</v>
      </c>
      <c r="V11" s="38">
        <v>1100</v>
      </c>
      <c r="W11" s="31" t="s">
        <v>76</v>
      </c>
    </row>
    <row r="12" spans="1:23" ht="132" x14ac:dyDescent="0.2">
      <c r="A12" s="30" t="s">
        <v>29</v>
      </c>
      <c r="B12" s="30" t="s">
        <v>69</v>
      </c>
      <c r="C12" s="31" t="s">
        <v>70</v>
      </c>
      <c r="D12" s="31">
        <v>139</v>
      </c>
      <c r="E12" s="31" t="s">
        <v>71</v>
      </c>
      <c r="F12" s="39">
        <v>3430394.45</v>
      </c>
      <c r="G12" s="39">
        <v>3476716.81</v>
      </c>
      <c r="H12" s="40"/>
      <c r="I12" s="40"/>
      <c r="J12" s="40">
        <v>717335.37</v>
      </c>
      <c r="K12" s="31" t="s">
        <v>33</v>
      </c>
      <c r="L12" s="31" t="s">
        <v>46</v>
      </c>
      <c r="M12" s="31" t="s">
        <v>79</v>
      </c>
      <c r="N12" s="31" t="s">
        <v>73</v>
      </c>
      <c r="O12" s="31" t="s">
        <v>46</v>
      </c>
      <c r="P12" s="31" t="s">
        <v>78</v>
      </c>
      <c r="Q12" s="31" t="s">
        <v>75</v>
      </c>
      <c r="R12" s="36">
        <v>1</v>
      </c>
      <c r="S12" s="36">
        <v>1</v>
      </c>
      <c r="T12" s="37">
        <f t="shared" si="0"/>
        <v>0.35818181818181816</v>
      </c>
      <c r="U12" s="38">
        <v>394</v>
      </c>
      <c r="V12" s="38">
        <v>1100</v>
      </c>
      <c r="W12" s="31" t="s">
        <v>76</v>
      </c>
    </row>
    <row r="13" spans="1:23" ht="132" x14ac:dyDescent="0.2">
      <c r="A13" s="30" t="s">
        <v>29</v>
      </c>
      <c r="B13" s="30" t="s">
        <v>69</v>
      </c>
      <c r="C13" s="31" t="s">
        <v>70</v>
      </c>
      <c r="D13" s="31">
        <v>139</v>
      </c>
      <c r="E13" s="31" t="s">
        <v>71</v>
      </c>
      <c r="F13" s="39">
        <v>3430394.45</v>
      </c>
      <c r="G13" s="39">
        <v>3476716.81</v>
      </c>
      <c r="H13" s="40"/>
      <c r="I13" s="40"/>
      <c r="J13" s="40">
        <v>717335.37</v>
      </c>
      <c r="K13" s="31" t="s">
        <v>33</v>
      </c>
      <c r="L13" s="31" t="s">
        <v>52</v>
      </c>
      <c r="M13" s="31" t="s">
        <v>80</v>
      </c>
      <c r="N13" s="31" t="s">
        <v>73</v>
      </c>
      <c r="O13" s="31" t="s">
        <v>52</v>
      </c>
      <c r="P13" s="31" t="s">
        <v>78</v>
      </c>
      <c r="Q13" s="31" t="s">
        <v>75</v>
      </c>
      <c r="R13" s="36">
        <v>1</v>
      </c>
      <c r="S13" s="36">
        <v>1</v>
      </c>
      <c r="T13" s="37">
        <f t="shared" si="0"/>
        <v>0.35818181818181816</v>
      </c>
      <c r="U13" s="38">
        <v>394</v>
      </c>
      <c r="V13" s="38">
        <v>1100</v>
      </c>
      <c r="W13" s="31" t="s">
        <v>76</v>
      </c>
    </row>
    <row r="14" spans="1:23" ht="132" x14ac:dyDescent="0.2">
      <c r="A14" s="30" t="s">
        <v>29</v>
      </c>
      <c r="B14" s="30" t="s">
        <v>69</v>
      </c>
      <c r="C14" s="31" t="s">
        <v>70</v>
      </c>
      <c r="D14" s="31">
        <v>139</v>
      </c>
      <c r="E14" s="31" t="s">
        <v>71</v>
      </c>
      <c r="F14" s="39">
        <v>3430394.45</v>
      </c>
      <c r="G14" s="39">
        <v>3476716.81</v>
      </c>
      <c r="H14" s="40"/>
      <c r="I14" s="40"/>
      <c r="J14" s="40">
        <v>717335.37</v>
      </c>
      <c r="K14" s="31" t="s">
        <v>33</v>
      </c>
      <c r="L14" s="31" t="s">
        <v>81</v>
      </c>
      <c r="M14" s="31" t="s">
        <v>82</v>
      </c>
      <c r="N14" s="31" t="s">
        <v>73</v>
      </c>
      <c r="O14" s="31" t="s">
        <v>81</v>
      </c>
      <c r="P14" s="31" t="s">
        <v>74</v>
      </c>
      <c r="Q14" s="31" t="s">
        <v>75</v>
      </c>
      <c r="R14" s="36">
        <v>1</v>
      </c>
      <c r="S14" s="36">
        <v>1</v>
      </c>
      <c r="T14" s="37">
        <f t="shared" si="0"/>
        <v>0.35818181818181816</v>
      </c>
      <c r="U14" s="38">
        <v>394</v>
      </c>
      <c r="V14" s="38">
        <v>1100</v>
      </c>
      <c r="W14" s="31" t="s">
        <v>76</v>
      </c>
    </row>
    <row r="15" spans="1:23" ht="132" x14ac:dyDescent="0.2">
      <c r="A15" s="30" t="s">
        <v>29</v>
      </c>
      <c r="B15" s="30" t="s">
        <v>69</v>
      </c>
      <c r="C15" s="31" t="s">
        <v>70</v>
      </c>
      <c r="D15" s="31">
        <v>139</v>
      </c>
      <c r="E15" s="31" t="s">
        <v>71</v>
      </c>
      <c r="F15" s="39">
        <v>3430394.45</v>
      </c>
      <c r="G15" s="39">
        <v>3476716.81</v>
      </c>
      <c r="H15" s="40"/>
      <c r="I15" s="40"/>
      <c r="J15" s="40">
        <v>717335.37</v>
      </c>
      <c r="K15" s="31" t="s">
        <v>33</v>
      </c>
      <c r="L15" s="31" t="s">
        <v>58</v>
      </c>
      <c r="M15" s="31" t="s">
        <v>83</v>
      </c>
      <c r="N15" s="31" t="s">
        <v>73</v>
      </c>
      <c r="O15" s="31" t="s">
        <v>58</v>
      </c>
      <c r="P15" s="31" t="s">
        <v>74</v>
      </c>
      <c r="Q15" s="31" t="s">
        <v>75</v>
      </c>
      <c r="R15" s="36">
        <v>1</v>
      </c>
      <c r="S15" s="36">
        <v>1</v>
      </c>
      <c r="T15" s="37">
        <f t="shared" si="0"/>
        <v>0.35818181818181816</v>
      </c>
      <c r="U15" s="38">
        <v>394</v>
      </c>
      <c r="V15" s="38">
        <v>1100</v>
      </c>
      <c r="W15" s="31" t="s">
        <v>76</v>
      </c>
    </row>
    <row r="16" spans="1:23" ht="132" x14ac:dyDescent="0.2">
      <c r="A16" s="30" t="s">
        <v>29</v>
      </c>
      <c r="B16" s="30" t="s">
        <v>69</v>
      </c>
      <c r="C16" s="31" t="s">
        <v>70</v>
      </c>
      <c r="D16" s="31">
        <v>139</v>
      </c>
      <c r="E16" s="31" t="s">
        <v>71</v>
      </c>
      <c r="F16" s="39">
        <v>3430394.45</v>
      </c>
      <c r="G16" s="39">
        <v>3476716.81</v>
      </c>
      <c r="H16" s="40"/>
      <c r="I16" s="40"/>
      <c r="J16" s="40">
        <v>717335.37</v>
      </c>
      <c r="K16" s="31" t="s">
        <v>33</v>
      </c>
      <c r="L16" s="31" t="s">
        <v>52</v>
      </c>
      <c r="M16" s="31" t="s">
        <v>84</v>
      </c>
      <c r="N16" s="31" t="s">
        <v>73</v>
      </c>
      <c r="O16" s="31" t="s">
        <v>52</v>
      </c>
      <c r="P16" s="31" t="s">
        <v>74</v>
      </c>
      <c r="Q16" s="31" t="s">
        <v>75</v>
      </c>
      <c r="R16" s="36">
        <v>1</v>
      </c>
      <c r="S16" s="36">
        <v>1</v>
      </c>
      <c r="T16" s="37">
        <f t="shared" si="0"/>
        <v>0.35818181818181816</v>
      </c>
      <c r="U16" s="38">
        <v>394</v>
      </c>
      <c r="V16" s="38">
        <v>1100</v>
      </c>
      <c r="W16" s="31" t="s">
        <v>76</v>
      </c>
    </row>
    <row r="17" spans="1:23" ht="60" x14ac:dyDescent="0.2">
      <c r="A17" s="31" t="s">
        <v>85</v>
      </c>
      <c r="B17" s="30" t="s">
        <v>86</v>
      </c>
      <c r="C17" s="31" t="s">
        <v>87</v>
      </c>
      <c r="D17" s="30">
        <v>152</v>
      </c>
      <c r="E17" s="32" t="s">
        <v>88</v>
      </c>
      <c r="F17" s="33">
        <v>5905003.46</v>
      </c>
      <c r="G17" s="33">
        <v>5995003.46</v>
      </c>
      <c r="H17" s="41">
        <v>0</v>
      </c>
      <c r="I17" s="41">
        <v>0</v>
      </c>
      <c r="J17" s="33">
        <v>1165660.76</v>
      </c>
      <c r="K17" s="30" t="s">
        <v>33</v>
      </c>
      <c r="L17" s="30" t="s">
        <v>34</v>
      </c>
      <c r="M17" s="31" t="s">
        <v>89</v>
      </c>
      <c r="N17" s="31" t="s">
        <v>90</v>
      </c>
      <c r="O17" s="30" t="s">
        <v>34</v>
      </c>
      <c r="P17" s="31" t="s">
        <v>91</v>
      </c>
      <c r="Q17" s="31" t="s">
        <v>92</v>
      </c>
      <c r="R17" s="42">
        <v>1</v>
      </c>
      <c r="S17" s="37">
        <v>1</v>
      </c>
      <c r="T17" s="36">
        <f t="shared" si="0"/>
        <v>0.60372585133876078</v>
      </c>
      <c r="U17" s="33">
        <v>35204548.490000002</v>
      </c>
      <c r="V17" s="33">
        <v>58312143.520000003</v>
      </c>
      <c r="W17" s="31" t="s">
        <v>93</v>
      </c>
    </row>
    <row r="18" spans="1:23" ht="60" x14ac:dyDescent="0.2">
      <c r="A18" s="31" t="s">
        <v>85</v>
      </c>
      <c r="B18" s="30" t="s">
        <v>86</v>
      </c>
      <c r="C18" s="31" t="s">
        <v>87</v>
      </c>
      <c r="D18" s="30">
        <v>152</v>
      </c>
      <c r="E18" s="32" t="s">
        <v>88</v>
      </c>
      <c r="F18" s="33">
        <v>5905003.46</v>
      </c>
      <c r="G18" s="33">
        <v>5995003.46</v>
      </c>
      <c r="H18" s="41">
        <v>0</v>
      </c>
      <c r="I18" s="41">
        <v>0</v>
      </c>
      <c r="J18" s="33">
        <v>1165660.76</v>
      </c>
      <c r="K18" s="30" t="s">
        <v>33</v>
      </c>
      <c r="L18" s="30" t="s">
        <v>40</v>
      </c>
      <c r="M18" s="31" t="s">
        <v>94</v>
      </c>
      <c r="N18" s="31" t="s">
        <v>95</v>
      </c>
      <c r="O18" s="30" t="s">
        <v>40</v>
      </c>
      <c r="P18" s="31" t="s">
        <v>96</v>
      </c>
      <c r="Q18" s="31" t="s">
        <v>97</v>
      </c>
      <c r="R18" s="37">
        <v>1</v>
      </c>
      <c r="S18" s="37">
        <v>1</v>
      </c>
      <c r="T18" s="36">
        <f t="shared" si="0"/>
        <v>0</v>
      </c>
      <c r="U18" s="33">
        <v>0</v>
      </c>
      <c r="V18" s="33">
        <v>225866598.09999999</v>
      </c>
      <c r="W18" s="31" t="s">
        <v>98</v>
      </c>
    </row>
    <row r="19" spans="1:23" ht="60" x14ac:dyDescent="0.2">
      <c r="A19" s="31" t="s">
        <v>85</v>
      </c>
      <c r="B19" s="30" t="s">
        <v>86</v>
      </c>
      <c r="C19" s="31" t="s">
        <v>87</v>
      </c>
      <c r="D19" s="30">
        <v>152</v>
      </c>
      <c r="E19" s="32" t="s">
        <v>88</v>
      </c>
      <c r="F19" s="33">
        <v>5905003.46</v>
      </c>
      <c r="G19" s="33">
        <v>5995003.46</v>
      </c>
      <c r="H19" s="41">
        <v>0</v>
      </c>
      <c r="I19" s="41">
        <v>0</v>
      </c>
      <c r="J19" s="33">
        <v>1165660.76</v>
      </c>
      <c r="K19" s="30" t="s">
        <v>33</v>
      </c>
      <c r="L19" s="30" t="s">
        <v>99</v>
      </c>
      <c r="M19" s="31" t="s">
        <v>100</v>
      </c>
      <c r="N19" s="31" t="s">
        <v>101</v>
      </c>
      <c r="O19" s="30" t="s">
        <v>99</v>
      </c>
      <c r="P19" s="31" t="s">
        <v>102</v>
      </c>
      <c r="Q19" s="31" t="s">
        <v>103</v>
      </c>
      <c r="R19" s="37">
        <v>1</v>
      </c>
      <c r="S19" s="37">
        <v>1</v>
      </c>
      <c r="T19" s="36">
        <f t="shared" si="0"/>
        <v>0</v>
      </c>
      <c r="U19" s="38">
        <v>0</v>
      </c>
      <c r="V19" s="38">
        <v>1</v>
      </c>
      <c r="W19" s="31" t="s">
        <v>104</v>
      </c>
    </row>
    <row r="20" spans="1:23" ht="48" x14ac:dyDescent="0.2">
      <c r="A20" s="31" t="s">
        <v>85</v>
      </c>
      <c r="B20" s="30" t="s">
        <v>86</v>
      </c>
      <c r="C20" s="31" t="s">
        <v>87</v>
      </c>
      <c r="D20" s="30">
        <v>152</v>
      </c>
      <c r="E20" s="32" t="s">
        <v>88</v>
      </c>
      <c r="F20" s="33">
        <v>5905003.46</v>
      </c>
      <c r="G20" s="33">
        <v>5995003.46</v>
      </c>
      <c r="H20" s="41">
        <v>0</v>
      </c>
      <c r="I20" s="41">
        <v>0</v>
      </c>
      <c r="J20" s="33">
        <v>1165660.76</v>
      </c>
      <c r="K20" s="30" t="s">
        <v>33</v>
      </c>
      <c r="L20" s="30" t="s">
        <v>52</v>
      </c>
      <c r="M20" s="31" t="s">
        <v>105</v>
      </c>
      <c r="N20" s="31" t="s">
        <v>106</v>
      </c>
      <c r="O20" s="30" t="s">
        <v>52</v>
      </c>
      <c r="P20" s="31" t="s">
        <v>107</v>
      </c>
      <c r="Q20" s="31" t="s">
        <v>108</v>
      </c>
      <c r="R20" s="37">
        <v>1</v>
      </c>
      <c r="S20" s="37">
        <v>1</v>
      </c>
      <c r="T20" s="36">
        <f t="shared" si="0"/>
        <v>0</v>
      </c>
      <c r="U20" s="38">
        <v>0</v>
      </c>
      <c r="V20" s="38">
        <v>1</v>
      </c>
      <c r="W20" s="31" t="s">
        <v>109</v>
      </c>
    </row>
    <row r="21" spans="1:23" ht="60" x14ac:dyDescent="0.2">
      <c r="A21" s="31" t="s">
        <v>85</v>
      </c>
      <c r="B21" s="30" t="s">
        <v>86</v>
      </c>
      <c r="C21" s="31" t="s">
        <v>87</v>
      </c>
      <c r="D21" s="30">
        <v>152</v>
      </c>
      <c r="E21" s="32" t="s">
        <v>88</v>
      </c>
      <c r="F21" s="33">
        <v>5905003.46</v>
      </c>
      <c r="G21" s="33">
        <v>5995003.46</v>
      </c>
      <c r="H21" s="41">
        <v>0</v>
      </c>
      <c r="I21" s="41">
        <v>0</v>
      </c>
      <c r="J21" s="33">
        <v>1165660.76</v>
      </c>
      <c r="K21" s="30" t="s">
        <v>33</v>
      </c>
      <c r="L21" s="30" t="s">
        <v>81</v>
      </c>
      <c r="M21" s="31" t="s">
        <v>110</v>
      </c>
      <c r="N21" s="31" t="s">
        <v>111</v>
      </c>
      <c r="O21" s="30" t="s">
        <v>81</v>
      </c>
      <c r="P21" s="31" t="s">
        <v>112</v>
      </c>
      <c r="Q21" s="31" t="s">
        <v>113</v>
      </c>
      <c r="R21" s="37">
        <v>1</v>
      </c>
      <c r="S21" s="37">
        <v>1</v>
      </c>
      <c r="T21" s="36">
        <f t="shared" si="0"/>
        <v>1.0487515754644741</v>
      </c>
      <c r="U21" s="33">
        <v>35204548.490000002</v>
      </c>
      <c r="V21" s="33">
        <v>33568053.020000003</v>
      </c>
      <c r="W21" s="31" t="s">
        <v>114</v>
      </c>
    </row>
    <row r="22" spans="1:23" ht="60" x14ac:dyDescent="0.2">
      <c r="A22" s="31" t="s">
        <v>85</v>
      </c>
      <c r="B22" s="30" t="s">
        <v>86</v>
      </c>
      <c r="C22" s="31" t="s">
        <v>87</v>
      </c>
      <c r="D22" s="30">
        <v>152</v>
      </c>
      <c r="E22" s="32" t="s">
        <v>88</v>
      </c>
      <c r="F22" s="33">
        <v>5905003.46</v>
      </c>
      <c r="G22" s="33">
        <v>5995003.46</v>
      </c>
      <c r="H22" s="41">
        <v>0</v>
      </c>
      <c r="I22" s="41">
        <v>0</v>
      </c>
      <c r="J22" s="33">
        <v>1165660.76</v>
      </c>
      <c r="K22" s="30" t="s">
        <v>33</v>
      </c>
      <c r="L22" s="30" t="s">
        <v>58</v>
      </c>
      <c r="M22" s="31" t="s">
        <v>115</v>
      </c>
      <c r="N22" s="31" t="s">
        <v>116</v>
      </c>
      <c r="O22" s="30" t="s">
        <v>58</v>
      </c>
      <c r="P22" s="31" t="s">
        <v>117</v>
      </c>
      <c r="Q22" s="31" t="s">
        <v>118</v>
      </c>
      <c r="R22" s="36">
        <v>0.06</v>
      </c>
      <c r="S22" s="36">
        <v>0.06</v>
      </c>
      <c r="T22" s="36">
        <f t="shared" si="0"/>
        <v>0.90734336601488463</v>
      </c>
      <c r="U22" s="33">
        <v>1541738.63</v>
      </c>
      <c r="V22" s="33">
        <v>1699178.82</v>
      </c>
      <c r="W22" s="31" t="s">
        <v>119</v>
      </c>
    </row>
    <row r="23" spans="1:23" ht="48" x14ac:dyDescent="0.2">
      <c r="A23" s="31" t="s">
        <v>85</v>
      </c>
      <c r="B23" s="30" t="s">
        <v>86</v>
      </c>
      <c r="C23" s="31" t="s">
        <v>87</v>
      </c>
      <c r="D23" s="30">
        <v>152</v>
      </c>
      <c r="E23" s="32" t="s">
        <v>88</v>
      </c>
      <c r="F23" s="33">
        <v>5905003.46</v>
      </c>
      <c r="G23" s="33">
        <v>5995003.46</v>
      </c>
      <c r="H23" s="41">
        <v>0</v>
      </c>
      <c r="I23" s="41">
        <v>0</v>
      </c>
      <c r="J23" s="33">
        <v>1165660.76</v>
      </c>
      <c r="K23" s="30" t="s">
        <v>33</v>
      </c>
      <c r="L23" s="30" t="s">
        <v>52</v>
      </c>
      <c r="M23" s="31" t="s">
        <v>120</v>
      </c>
      <c r="N23" s="31" t="s">
        <v>121</v>
      </c>
      <c r="O23" s="30" t="s">
        <v>52</v>
      </c>
      <c r="P23" s="31" t="s">
        <v>122</v>
      </c>
      <c r="Q23" s="31" t="s">
        <v>123</v>
      </c>
      <c r="R23" s="36">
        <v>1</v>
      </c>
      <c r="S23" s="36">
        <v>1</v>
      </c>
      <c r="T23" s="36">
        <f t="shared" si="0"/>
        <v>0</v>
      </c>
      <c r="U23" s="38">
        <v>0</v>
      </c>
      <c r="V23" s="38">
        <v>1</v>
      </c>
      <c r="W23" s="31" t="s">
        <v>124</v>
      </c>
    </row>
    <row r="24" spans="1:23" ht="36" x14ac:dyDescent="0.2">
      <c r="A24" s="31" t="s">
        <v>85</v>
      </c>
      <c r="B24" s="30" t="s">
        <v>86</v>
      </c>
      <c r="C24" s="31" t="s">
        <v>87</v>
      </c>
      <c r="D24" s="30">
        <v>152</v>
      </c>
      <c r="E24" s="32" t="s">
        <v>88</v>
      </c>
      <c r="F24" s="33">
        <v>5905003.46</v>
      </c>
      <c r="G24" s="33">
        <v>5995003.46</v>
      </c>
      <c r="H24" s="41">
        <v>0</v>
      </c>
      <c r="I24" s="41">
        <v>0</v>
      </c>
      <c r="J24" s="33">
        <v>1165660.76</v>
      </c>
      <c r="K24" s="30" t="s">
        <v>33</v>
      </c>
      <c r="L24" s="30" t="s">
        <v>81</v>
      </c>
      <c r="M24" s="31" t="s">
        <v>125</v>
      </c>
      <c r="N24" s="31" t="s">
        <v>126</v>
      </c>
      <c r="O24" s="30" t="s">
        <v>81</v>
      </c>
      <c r="P24" s="31" t="s">
        <v>127</v>
      </c>
      <c r="Q24" s="31" t="s">
        <v>128</v>
      </c>
      <c r="R24" s="36">
        <v>1</v>
      </c>
      <c r="S24" s="36">
        <v>1</v>
      </c>
      <c r="T24" s="36">
        <f t="shared" si="0"/>
        <v>0</v>
      </c>
      <c r="U24" s="38">
        <v>0</v>
      </c>
      <c r="V24" s="38">
        <v>1</v>
      </c>
      <c r="W24" s="31" t="s">
        <v>129</v>
      </c>
    </row>
    <row r="25" spans="1:23" ht="72" x14ac:dyDescent="0.2">
      <c r="A25" s="21" t="s">
        <v>29</v>
      </c>
      <c r="B25" s="21" t="s">
        <v>130</v>
      </c>
      <c r="C25" s="22" t="s">
        <v>131</v>
      </c>
      <c r="D25" s="21" t="s">
        <v>132</v>
      </c>
      <c r="E25" s="23" t="s">
        <v>133</v>
      </c>
      <c r="F25" s="43">
        <v>3150388.26</v>
      </c>
      <c r="G25" s="43">
        <v>3150388.26</v>
      </c>
      <c r="H25" s="43"/>
      <c r="I25" s="43">
        <v>0</v>
      </c>
      <c r="J25" s="43">
        <v>607394.17000000004</v>
      </c>
      <c r="K25" s="21" t="s">
        <v>33</v>
      </c>
      <c r="L25" s="21" t="s">
        <v>34</v>
      </c>
      <c r="M25" s="22" t="s">
        <v>134</v>
      </c>
      <c r="N25" s="22" t="s">
        <v>135</v>
      </c>
      <c r="O25" s="21" t="s">
        <v>34</v>
      </c>
      <c r="P25" s="22" t="s">
        <v>136</v>
      </c>
      <c r="Q25" s="22" t="s">
        <v>137</v>
      </c>
      <c r="R25" s="28">
        <v>0.06</v>
      </c>
      <c r="S25" s="28">
        <v>0.06</v>
      </c>
      <c r="T25" s="28">
        <f t="shared" ref="T25:T29" si="1">(U25/V25)-1</f>
        <v>6.5159308696266294E-2</v>
      </c>
      <c r="U25" s="44">
        <v>26125928.640000001</v>
      </c>
      <c r="V25" s="43">
        <v>24527719.399999999</v>
      </c>
      <c r="W25" s="22" t="s">
        <v>119</v>
      </c>
    </row>
    <row r="26" spans="1:23" ht="48" x14ac:dyDescent="0.2">
      <c r="A26" s="30" t="s">
        <v>29</v>
      </c>
      <c r="B26" s="30" t="s">
        <v>130</v>
      </c>
      <c r="C26" s="31" t="s">
        <v>131</v>
      </c>
      <c r="D26" s="30" t="s">
        <v>132</v>
      </c>
      <c r="E26" s="32" t="s">
        <v>133</v>
      </c>
      <c r="F26" s="40">
        <v>3150388.26</v>
      </c>
      <c r="G26" s="40">
        <v>3150388.26</v>
      </c>
      <c r="H26" s="40"/>
      <c r="I26" s="40">
        <v>0</v>
      </c>
      <c r="J26" s="40">
        <v>607394.17000000004</v>
      </c>
      <c r="K26" s="30" t="s">
        <v>33</v>
      </c>
      <c r="L26" s="30" t="s">
        <v>40</v>
      </c>
      <c r="M26" s="31" t="s">
        <v>138</v>
      </c>
      <c r="N26" s="31" t="s">
        <v>139</v>
      </c>
      <c r="O26" s="30" t="s">
        <v>40</v>
      </c>
      <c r="P26" s="31" t="s">
        <v>140</v>
      </c>
      <c r="Q26" s="31" t="s">
        <v>141</v>
      </c>
      <c r="R26" s="37">
        <v>0.06</v>
      </c>
      <c r="S26" s="37">
        <v>0.06</v>
      </c>
      <c r="T26" s="37">
        <f t="shared" si="1"/>
        <v>1.5140912271772944E-2</v>
      </c>
      <c r="U26" s="45">
        <v>31914</v>
      </c>
      <c r="V26" s="45">
        <v>31438</v>
      </c>
      <c r="W26" s="30" t="s">
        <v>142</v>
      </c>
    </row>
    <row r="27" spans="1:23" ht="36" x14ac:dyDescent="0.2">
      <c r="A27" s="30" t="s">
        <v>29</v>
      </c>
      <c r="B27" s="30" t="s">
        <v>130</v>
      </c>
      <c r="C27" s="31" t="s">
        <v>131</v>
      </c>
      <c r="D27" s="30" t="s">
        <v>132</v>
      </c>
      <c r="E27" s="32" t="s">
        <v>133</v>
      </c>
      <c r="F27" s="40">
        <v>3150388.26</v>
      </c>
      <c r="G27" s="40">
        <v>3150388.26</v>
      </c>
      <c r="H27" s="40"/>
      <c r="I27" s="40">
        <v>0</v>
      </c>
      <c r="J27" s="40">
        <v>607394.17000000004</v>
      </c>
      <c r="K27" s="30" t="s">
        <v>33</v>
      </c>
      <c r="L27" s="30" t="s">
        <v>46</v>
      </c>
      <c r="M27" s="31" t="s">
        <v>143</v>
      </c>
      <c r="N27" s="31" t="s">
        <v>144</v>
      </c>
      <c r="O27" s="30" t="s">
        <v>46</v>
      </c>
      <c r="P27" s="31" t="s">
        <v>145</v>
      </c>
      <c r="Q27" s="31" t="s">
        <v>146</v>
      </c>
      <c r="R27" s="37">
        <v>0.2</v>
      </c>
      <c r="S27" s="37">
        <v>0.2</v>
      </c>
      <c r="T27" s="37">
        <f t="shared" si="1"/>
        <v>-0.19047619047619047</v>
      </c>
      <c r="U27" s="30">
        <v>17</v>
      </c>
      <c r="V27" s="38">
        <v>21</v>
      </c>
      <c r="W27" s="31" t="s">
        <v>147</v>
      </c>
    </row>
    <row r="28" spans="1:23" ht="48" x14ac:dyDescent="0.2">
      <c r="A28" s="30" t="s">
        <v>29</v>
      </c>
      <c r="B28" s="30" t="s">
        <v>130</v>
      </c>
      <c r="C28" s="31" t="s">
        <v>131</v>
      </c>
      <c r="D28" s="30" t="s">
        <v>132</v>
      </c>
      <c r="E28" s="32" t="s">
        <v>133</v>
      </c>
      <c r="F28" s="40">
        <v>3150388.26</v>
      </c>
      <c r="G28" s="40">
        <v>3150388.26</v>
      </c>
      <c r="H28" s="40"/>
      <c r="I28" s="40">
        <v>0</v>
      </c>
      <c r="J28" s="40">
        <v>607394.17000000004</v>
      </c>
      <c r="K28" s="30" t="s">
        <v>33</v>
      </c>
      <c r="L28" s="30" t="s">
        <v>148</v>
      </c>
      <c r="M28" s="31" t="s">
        <v>149</v>
      </c>
      <c r="N28" s="31" t="s">
        <v>150</v>
      </c>
      <c r="O28" s="30" t="s">
        <v>148</v>
      </c>
      <c r="P28" s="31" t="s">
        <v>151</v>
      </c>
      <c r="Q28" s="31" t="s">
        <v>152</v>
      </c>
      <c r="R28" s="37">
        <v>0.2</v>
      </c>
      <c r="S28" s="37">
        <v>0.2</v>
      </c>
      <c r="T28" s="37">
        <f t="shared" si="1"/>
        <v>-0.80325644504748983</v>
      </c>
      <c r="U28" s="30">
        <v>145</v>
      </c>
      <c r="V28" s="38">
        <v>737</v>
      </c>
      <c r="W28" s="31" t="s">
        <v>153</v>
      </c>
    </row>
    <row r="29" spans="1:23" ht="36" x14ac:dyDescent="0.2">
      <c r="A29" s="30" t="s">
        <v>29</v>
      </c>
      <c r="B29" s="30" t="s">
        <v>130</v>
      </c>
      <c r="C29" s="31" t="s">
        <v>131</v>
      </c>
      <c r="D29" s="30" t="s">
        <v>132</v>
      </c>
      <c r="E29" s="32" t="s">
        <v>133</v>
      </c>
      <c r="F29" s="40">
        <v>3150388.26</v>
      </c>
      <c r="G29" s="40">
        <v>3150388.26</v>
      </c>
      <c r="H29" s="40"/>
      <c r="I29" s="40">
        <v>0</v>
      </c>
      <c r="J29" s="40">
        <v>607394.17000000004</v>
      </c>
      <c r="K29" s="30" t="s">
        <v>33</v>
      </c>
      <c r="L29" s="30" t="s">
        <v>58</v>
      </c>
      <c r="M29" s="31" t="s">
        <v>154</v>
      </c>
      <c r="N29" s="31" t="s">
        <v>155</v>
      </c>
      <c r="O29" s="30" t="s">
        <v>58</v>
      </c>
      <c r="P29" s="31" t="s">
        <v>156</v>
      </c>
      <c r="Q29" s="31" t="s">
        <v>157</v>
      </c>
      <c r="R29" s="37">
        <v>0.2</v>
      </c>
      <c r="S29" s="37">
        <v>0.2</v>
      </c>
      <c r="T29" s="37">
        <f t="shared" si="1"/>
        <v>-0.64464023494860501</v>
      </c>
      <c r="U29" s="30">
        <v>484</v>
      </c>
      <c r="V29" s="38">
        <v>1362</v>
      </c>
      <c r="W29" s="46" t="s">
        <v>158</v>
      </c>
    </row>
    <row r="30" spans="1:23" ht="24" x14ac:dyDescent="0.2">
      <c r="A30" s="30" t="s">
        <v>29</v>
      </c>
      <c r="B30" s="30" t="s">
        <v>130</v>
      </c>
      <c r="C30" s="31" t="s">
        <v>131</v>
      </c>
      <c r="D30" s="30" t="s">
        <v>132</v>
      </c>
      <c r="E30" s="32" t="s">
        <v>133</v>
      </c>
      <c r="F30" s="40">
        <v>3150388.26</v>
      </c>
      <c r="G30" s="40">
        <v>3150388.26</v>
      </c>
      <c r="H30" s="40"/>
      <c r="I30" s="40">
        <v>0</v>
      </c>
      <c r="J30" s="40">
        <v>607394.17000000004</v>
      </c>
      <c r="K30" s="30" t="s">
        <v>33</v>
      </c>
      <c r="L30" s="30" t="s">
        <v>52</v>
      </c>
      <c r="M30" s="31" t="s">
        <v>159</v>
      </c>
      <c r="N30" s="31" t="s">
        <v>160</v>
      </c>
      <c r="O30" s="30" t="s">
        <v>52</v>
      </c>
      <c r="P30" s="31" t="s">
        <v>161</v>
      </c>
      <c r="Q30" s="31" t="s">
        <v>162</v>
      </c>
      <c r="R30" s="37">
        <v>1</v>
      </c>
      <c r="S30" s="37">
        <v>1</v>
      </c>
      <c r="T30" s="37">
        <f t="shared" ref="T30:T31" si="2">U30/V30</f>
        <v>0.19481429572529782</v>
      </c>
      <c r="U30" s="30">
        <v>1390</v>
      </c>
      <c r="V30" s="38">
        <v>7135</v>
      </c>
      <c r="W30" s="30" t="s">
        <v>163</v>
      </c>
    </row>
    <row r="31" spans="1:23" ht="60" x14ac:dyDescent="0.2">
      <c r="A31" s="30" t="s">
        <v>29</v>
      </c>
      <c r="B31" s="30" t="s">
        <v>130</v>
      </c>
      <c r="C31" s="31" t="s">
        <v>131</v>
      </c>
      <c r="D31" s="30" t="s">
        <v>132</v>
      </c>
      <c r="E31" s="32" t="s">
        <v>133</v>
      </c>
      <c r="F31" s="40">
        <v>3150388.26</v>
      </c>
      <c r="G31" s="40">
        <v>3150388.26</v>
      </c>
      <c r="H31" s="40"/>
      <c r="I31" s="40">
        <v>0</v>
      </c>
      <c r="J31" s="40">
        <v>607394.17000000004</v>
      </c>
      <c r="K31" s="30" t="s">
        <v>33</v>
      </c>
      <c r="L31" s="30" t="s">
        <v>81</v>
      </c>
      <c r="M31" s="31" t="s">
        <v>164</v>
      </c>
      <c r="N31" s="31" t="s">
        <v>165</v>
      </c>
      <c r="O31" s="30" t="s">
        <v>81</v>
      </c>
      <c r="P31" s="31" t="s">
        <v>166</v>
      </c>
      <c r="Q31" s="31" t="s">
        <v>167</v>
      </c>
      <c r="R31" s="37">
        <v>1</v>
      </c>
      <c r="S31" s="37">
        <v>1</v>
      </c>
      <c r="T31" s="37">
        <f t="shared" si="2"/>
        <v>1</v>
      </c>
      <c r="U31" s="30">
        <v>1</v>
      </c>
      <c r="V31" s="38">
        <v>1</v>
      </c>
      <c r="W31" s="22" t="s">
        <v>168</v>
      </c>
    </row>
    <row r="32" spans="1:23" ht="48" x14ac:dyDescent="0.2">
      <c r="A32" s="30" t="s">
        <v>29</v>
      </c>
      <c r="B32" s="30" t="s">
        <v>130</v>
      </c>
      <c r="C32" s="31" t="s">
        <v>131</v>
      </c>
      <c r="D32" s="30" t="s">
        <v>132</v>
      </c>
      <c r="E32" s="32" t="s">
        <v>133</v>
      </c>
      <c r="F32" s="40">
        <v>3150388.26</v>
      </c>
      <c r="G32" s="40">
        <v>3150388.26</v>
      </c>
      <c r="H32" s="40"/>
      <c r="I32" s="40">
        <v>0</v>
      </c>
      <c r="J32" s="40">
        <v>607394.17000000004</v>
      </c>
      <c r="K32" s="30" t="s">
        <v>33</v>
      </c>
      <c r="L32" s="30" t="s">
        <v>169</v>
      </c>
      <c r="M32" s="31" t="s">
        <v>170</v>
      </c>
      <c r="N32" s="31" t="s">
        <v>171</v>
      </c>
      <c r="O32" s="30" t="s">
        <v>169</v>
      </c>
      <c r="P32" s="31" t="s">
        <v>172</v>
      </c>
      <c r="Q32" s="31" t="s">
        <v>173</v>
      </c>
      <c r="R32" s="37">
        <v>0.6</v>
      </c>
      <c r="S32" s="37">
        <v>0.6</v>
      </c>
      <c r="T32" s="37">
        <f>(U32/V32)-1</f>
        <v>0.51492641906096703</v>
      </c>
      <c r="U32" s="30">
        <v>10809</v>
      </c>
      <c r="V32" s="38">
        <v>7135</v>
      </c>
      <c r="W32" s="31" t="s">
        <v>174</v>
      </c>
    </row>
    <row r="33" spans="1:23" ht="48" x14ac:dyDescent="0.2">
      <c r="A33" s="30" t="s">
        <v>29</v>
      </c>
      <c r="B33" s="30" t="s">
        <v>130</v>
      </c>
      <c r="C33" s="31" t="s">
        <v>131</v>
      </c>
      <c r="D33" s="30" t="s">
        <v>132</v>
      </c>
      <c r="E33" s="32" t="s">
        <v>133</v>
      </c>
      <c r="F33" s="40">
        <v>3150388.26</v>
      </c>
      <c r="G33" s="40">
        <v>3150388.26</v>
      </c>
      <c r="H33" s="40"/>
      <c r="I33" s="40">
        <v>0</v>
      </c>
      <c r="J33" s="40">
        <v>607394.17000000004</v>
      </c>
      <c r="K33" s="30" t="s">
        <v>33</v>
      </c>
      <c r="L33" s="30" t="s">
        <v>52</v>
      </c>
      <c r="M33" s="31" t="s">
        <v>175</v>
      </c>
      <c r="N33" s="31" t="s">
        <v>176</v>
      </c>
      <c r="O33" s="30" t="s">
        <v>52</v>
      </c>
      <c r="P33" s="31" t="s">
        <v>177</v>
      </c>
      <c r="Q33" s="31" t="s">
        <v>178</v>
      </c>
      <c r="R33" s="37">
        <v>1</v>
      </c>
      <c r="S33" s="37">
        <v>1</v>
      </c>
      <c r="T33" s="37">
        <f t="shared" ref="T33:T49" si="3">U33/V33</f>
        <v>0</v>
      </c>
      <c r="U33" s="30">
        <v>0</v>
      </c>
      <c r="V33" s="38">
        <v>1</v>
      </c>
      <c r="W33" s="31" t="s">
        <v>179</v>
      </c>
    </row>
    <row r="34" spans="1:23" ht="48" x14ac:dyDescent="0.2">
      <c r="A34" s="30" t="s">
        <v>29</v>
      </c>
      <c r="B34" s="30" t="s">
        <v>130</v>
      </c>
      <c r="C34" s="31" t="s">
        <v>131</v>
      </c>
      <c r="D34" s="30" t="s">
        <v>132</v>
      </c>
      <c r="E34" s="32" t="s">
        <v>133</v>
      </c>
      <c r="F34" s="40">
        <v>3150388.26</v>
      </c>
      <c r="G34" s="40">
        <v>3150388.26</v>
      </c>
      <c r="H34" s="40"/>
      <c r="I34" s="40">
        <v>0</v>
      </c>
      <c r="J34" s="40">
        <v>607394.17000000004</v>
      </c>
      <c r="K34" s="30" t="s">
        <v>33</v>
      </c>
      <c r="L34" s="30" t="s">
        <v>81</v>
      </c>
      <c r="M34" s="31" t="s">
        <v>180</v>
      </c>
      <c r="N34" s="31" t="s">
        <v>181</v>
      </c>
      <c r="O34" s="30" t="s">
        <v>81</v>
      </c>
      <c r="P34" s="31" t="s">
        <v>182</v>
      </c>
      <c r="Q34" s="31" t="s">
        <v>183</v>
      </c>
      <c r="R34" s="37">
        <v>1</v>
      </c>
      <c r="S34" s="37">
        <v>1</v>
      </c>
      <c r="T34" s="37">
        <f t="shared" si="3"/>
        <v>0</v>
      </c>
      <c r="U34" s="30">
        <v>0</v>
      </c>
      <c r="V34" s="38">
        <v>1</v>
      </c>
      <c r="W34" s="31" t="s">
        <v>181</v>
      </c>
    </row>
    <row r="35" spans="1:23" ht="72" x14ac:dyDescent="0.2">
      <c r="A35" s="30" t="s">
        <v>29</v>
      </c>
      <c r="B35" s="30" t="s">
        <v>184</v>
      </c>
      <c r="C35" s="31" t="s">
        <v>185</v>
      </c>
      <c r="D35" s="32">
        <v>383</v>
      </c>
      <c r="E35" s="47" t="s">
        <v>186</v>
      </c>
      <c r="F35" s="33">
        <v>1492818.27</v>
      </c>
      <c r="G35" s="33">
        <v>2142818.27</v>
      </c>
      <c r="H35" s="34">
        <v>0</v>
      </c>
      <c r="I35" s="34">
        <v>0</v>
      </c>
      <c r="J35" s="33">
        <v>280827.45</v>
      </c>
      <c r="K35" s="35" t="s">
        <v>33</v>
      </c>
      <c r="L35" s="48" t="s">
        <v>34</v>
      </c>
      <c r="M35" s="31" t="s">
        <v>187</v>
      </c>
      <c r="N35" s="46" t="s">
        <v>188</v>
      </c>
      <c r="O35" s="48" t="s">
        <v>34</v>
      </c>
      <c r="P35" s="49" t="s">
        <v>189</v>
      </c>
      <c r="Q35" s="50" t="s">
        <v>190</v>
      </c>
      <c r="R35" s="51">
        <v>1</v>
      </c>
      <c r="S35" s="36">
        <v>1</v>
      </c>
      <c r="T35" s="37">
        <f t="shared" si="3"/>
        <v>0</v>
      </c>
      <c r="U35" s="52">
        <v>0</v>
      </c>
      <c r="V35" s="37">
        <v>1</v>
      </c>
      <c r="W35" s="31" t="s">
        <v>191</v>
      </c>
    </row>
    <row r="36" spans="1:23" ht="48" x14ac:dyDescent="0.2">
      <c r="A36" s="30" t="s">
        <v>29</v>
      </c>
      <c r="B36" s="30" t="s">
        <v>184</v>
      </c>
      <c r="C36" s="31" t="s">
        <v>185</v>
      </c>
      <c r="D36" s="32">
        <v>383</v>
      </c>
      <c r="E36" s="47" t="s">
        <v>186</v>
      </c>
      <c r="F36" s="33">
        <v>1492818.27</v>
      </c>
      <c r="G36" s="33">
        <v>2142818.27</v>
      </c>
      <c r="H36" s="34">
        <v>0</v>
      </c>
      <c r="I36" s="34">
        <v>0</v>
      </c>
      <c r="J36" s="33">
        <v>280828.45</v>
      </c>
      <c r="K36" s="35" t="s">
        <v>33</v>
      </c>
      <c r="L36" s="30" t="s">
        <v>40</v>
      </c>
      <c r="M36" s="49" t="s">
        <v>192</v>
      </c>
      <c r="N36" s="31" t="s">
        <v>193</v>
      </c>
      <c r="O36" s="30" t="s">
        <v>40</v>
      </c>
      <c r="P36" s="53" t="s">
        <v>194</v>
      </c>
      <c r="Q36" s="50" t="s">
        <v>195</v>
      </c>
      <c r="R36" s="51">
        <v>1</v>
      </c>
      <c r="S36" s="36">
        <v>1</v>
      </c>
      <c r="T36" s="37">
        <f t="shared" si="3"/>
        <v>0.66666666666666663</v>
      </c>
      <c r="U36" s="38">
        <v>2</v>
      </c>
      <c r="V36" s="38">
        <v>3</v>
      </c>
      <c r="W36" s="31" t="s">
        <v>196</v>
      </c>
    </row>
    <row r="37" spans="1:23" ht="60" x14ac:dyDescent="0.2">
      <c r="A37" s="30" t="s">
        <v>29</v>
      </c>
      <c r="B37" s="30" t="s">
        <v>184</v>
      </c>
      <c r="C37" s="31" t="s">
        <v>185</v>
      </c>
      <c r="D37" s="32">
        <v>383</v>
      </c>
      <c r="E37" s="47" t="s">
        <v>186</v>
      </c>
      <c r="F37" s="33">
        <v>1492818.27</v>
      </c>
      <c r="G37" s="33">
        <v>2142818.27</v>
      </c>
      <c r="H37" s="34">
        <v>0</v>
      </c>
      <c r="I37" s="34">
        <v>0</v>
      </c>
      <c r="J37" s="33">
        <v>280829.45</v>
      </c>
      <c r="K37" s="35" t="s">
        <v>33</v>
      </c>
      <c r="L37" s="30" t="s">
        <v>46</v>
      </c>
      <c r="M37" s="49" t="s">
        <v>197</v>
      </c>
      <c r="N37" s="31" t="s">
        <v>198</v>
      </c>
      <c r="O37" s="30" t="s">
        <v>46</v>
      </c>
      <c r="P37" s="54" t="s">
        <v>199</v>
      </c>
      <c r="Q37" s="50" t="s">
        <v>200</v>
      </c>
      <c r="R37" s="51">
        <v>1</v>
      </c>
      <c r="S37" s="36">
        <v>1</v>
      </c>
      <c r="T37" s="37">
        <f t="shared" si="3"/>
        <v>0.66666666666666663</v>
      </c>
      <c r="U37" s="38">
        <v>2</v>
      </c>
      <c r="V37" s="38">
        <v>3</v>
      </c>
      <c r="W37" s="31" t="s">
        <v>201</v>
      </c>
    </row>
    <row r="38" spans="1:23" ht="48" x14ac:dyDescent="0.2">
      <c r="A38" s="30" t="s">
        <v>29</v>
      </c>
      <c r="B38" s="30" t="s">
        <v>184</v>
      </c>
      <c r="C38" s="31" t="s">
        <v>185</v>
      </c>
      <c r="D38" s="32">
        <v>383</v>
      </c>
      <c r="E38" s="47" t="s">
        <v>186</v>
      </c>
      <c r="F38" s="33">
        <v>1492818.27</v>
      </c>
      <c r="G38" s="33">
        <v>2142818.27</v>
      </c>
      <c r="H38" s="34">
        <v>0</v>
      </c>
      <c r="I38" s="34">
        <v>0</v>
      </c>
      <c r="J38" s="33">
        <v>280830.45</v>
      </c>
      <c r="K38" s="35" t="s">
        <v>33</v>
      </c>
      <c r="L38" s="30" t="s">
        <v>52</v>
      </c>
      <c r="M38" s="49" t="s">
        <v>202</v>
      </c>
      <c r="N38" s="31" t="s">
        <v>203</v>
      </c>
      <c r="O38" s="30" t="s">
        <v>52</v>
      </c>
      <c r="P38" s="54" t="s">
        <v>204</v>
      </c>
      <c r="Q38" s="50" t="s">
        <v>205</v>
      </c>
      <c r="R38" s="51">
        <v>1</v>
      </c>
      <c r="S38" s="36">
        <v>1</v>
      </c>
      <c r="T38" s="37">
        <f t="shared" si="3"/>
        <v>0.66666666666666663</v>
      </c>
      <c r="U38" s="38">
        <v>2</v>
      </c>
      <c r="V38" s="38">
        <v>3</v>
      </c>
      <c r="W38" s="31" t="s">
        <v>206</v>
      </c>
    </row>
    <row r="39" spans="1:23" ht="48" x14ac:dyDescent="0.2">
      <c r="A39" s="30" t="s">
        <v>29</v>
      </c>
      <c r="B39" s="30" t="s">
        <v>184</v>
      </c>
      <c r="C39" s="31" t="s">
        <v>185</v>
      </c>
      <c r="D39" s="32">
        <v>383</v>
      </c>
      <c r="E39" s="47" t="s">
        <v>186</v>
      </c>
      <c r="F39" s="33">
        <v>1492818.27</v>
      </c>
      <c r="G39" s="33">
        <v>2142818.27</v>
      </c>
      <c r="H39" s="34">
        <v>0</v>
      </c>
      <c r="I39" s="34">
        <v>0</v>
      </c>
      <c r="J39" s="33">
        <v>280831.45</v>
      </c>
      <c r="K39" s="35" t="s">
        <v>33</v>
      </c>
      <c r="L39" s="30" t="s">
        <v>81</v>
      </c>
      <c r="M39" s="49" t="s">
        <v>207</v>
      </c>
      <c r="N39" s="31" t="s">
        <v>208</v>
      </c>
      <c r="O39" s="30" t="s">
        <v>81</v>
      </c>
      <c r="P39" s="55" t="s">
        <v>209</v>
      </c>
      <c r="Q39" s="50" t="s">
        <v>210</v>
      </c>
      <c r="R39" s="51">
        <v>1</v>
      </c>
      <c r="S39" s="36">
        <v>1</v>
      </c>
      <c r="T39" s="37">
        <f t="shared" si="3"/>
        <v>0.66666666666666663</v>
      </c>
      <c r="U39" s="38">
        <v>2</v>
      </c>
      <c r="V39" s="38">
        <v>3</v>
      </c>
      <c r="W39" s="31" t="s">
        <v>211</v>
      </c>
    </row>
    <row r="40" spans="1:23" ht="48" x14ac:dyDescent="0.2">
      <c r="A40" s="30" t="s">
        <v>29</v>
      </c>
      <c r="B40" s="30" t="s">
        <v>184</v>
      </c>
      <c r="C40" s="31" t="s">
        <v>185</v>
      </c>
      <c r="D40" s="32">
        <v>383</v>
      </c>
      <c r="E40" s="47" t="s">
        <v>186</v>
      </c>
      <c r="F40" s="33">
        <v>1492818.27</v>
      </c>
      <c r="G40" s="33">
        <v>2142818.27</v>
      </c>
      <c r="H40" s="34">
        <v>0</v>
      </c>
      <c r="I40" s="34">
        <v>0</v>
      </c>
      <c r="J40" s="33">
        <v>280832.45</v>
      </c>
      <c r="K40" s="35" t="s">
        <v>33</v>
      </c>
      <c r="L40" s="30" t="s">
        <v>58</v>
      </c>
      <c r="M40" s="49" t="s">
        <v>212</v>
      </c>
      <c r="N40" s="31" t="s">
        <v>198</v>
      </c>
      <c r="O40" s="30" t="s">
        <v>58</v>
      </c>
      <c r="P40" s="56" t="s">
        <v>213</v>
      </c>
      <c r="Q40" s="50" t="s">
        <v>214</v>
      </c>
      <c r="R40" s="51">
        <v>1</v>
      </c>
      <c r="S40" s="36">
        <v>1</v>
      </c>
      <c r="T40" s="37">
        <f t="shared" si="3"/>
        <v>0.33333333333333331</v>
      </c>
      <c r="U40" s="38">
        <v>4</v>
      </c>
      <c r="V40" s="38">
        <v>12</v>
      </c>
      <c r="W40" s="31" t="s">
        <v>201</v>
      </c>
    </row>
    <row r="41" spans="1:23" ht="48" x14ac:dyDescent="0.2">
      <c r="A41" s="30" t="s">
        <v>29</v>
      </c>
      <c r="B41" s="30" t="s">
        <v>184</v>
      </c>
      <c r="C41" s="31" t="s">
        <v>185</v>
      </c>
      <c r="D41" s="32">
        <v>383</v>
      </c>
      <c r="E41" s="47" t="s">
        <v>186</v>
      </c>
      <c r="F41" s="33">
        <v>1492818.27</v>
      </c>
      <c r="G41" s="33">
        <v>2142818.27</v>
      </c>
      <c r="H41" s="34">
        <v>0</v>
      </c>
      <c r="I41" s="34">
        <v>0</v>
      </c>
      <c r="J41" s="33">
        <v>280833.45</v>
      </c>
      <c r="K41" s="35" t="s">
        <v>33</v>
      </c>
      <c r="L41" s="30" t="s">
        <v>52</v>
      </c>
      <c r="M41" s="49" t="s">
        <v>215</v>
      </c>
      <c r="N41" s="31" t="s">
        <v>216</v>
      </c>
      <c r="O41" s="30" t="s">
        <v>52</v>
      </c>
      <c r="P41" s="56" t="s">
        <v>217</v>
      </c>
      <c r="Q41" s="50" t="s">
        <v>218</v>
      </c>
      <c r="R41" s="51">
        <v>1</v>
      </c>
      <c r="S41" s="36">
        <v>1</v>
      </c>
      <c r="T41" s="37">
        <f t="shared" si="3"/>
        <v>0.5</v>
      </c>
      <c r="U41" s="38">
        <v>2</v>
      </c>
      <c r="V41" s="38">
        <v>4</v>
      </c>
      <c r="W41" s="31" t="s">
        <v>219</v>
      </c>
    </row>
    <row r="42" spans="1:23" ht="48" x14ac:dyDescent="0.2">
      <c r="A42" s="30" t="s">
        <v>29</v>
      </c>
      <c r="B42" s="30" t="s">
        <v>184</v>
      </c>
      <c r="C42" s="31" t="s">
        <v>185</v>
      </c>
      <c r="D42" s="32">
        <v>383</v>
      </c>
      <c r="E42" s="47" t="s">
        <v>186</v>
      </c>
      <c r="F42" s="33">
        <v>1492818.27</v>
      </c>
      <c r="G42" s="33">
        <v>2142818.27</v>
      </c>
      <c r="H42" s="34">
        <v>0</v>
      </c>
      <c r="I42" s="34">
        <v>0</v>
      </c>
      <c r="J42" s="33">
        <v>280834.45</v>
      </c>
      <c r="K42" s="35" t="s">
        <v>33</v>
      </c>
      <c r="L42" s="30" t="s">
        <v>81</v>
      </c>
      <c r="M42" s="49" t="s">
        <v>220</v>
      </c>
      <c r="N42" s="31" t="s">
        <v>221</v>
      </c>
      <c r="O42" s="30" t="s">
        <v>81</v>
      </c>
      <c r="P42" s="56" t="s">
        <v>222</v>
      </c>
      <c r="Q42" s="50" t="s">
        <v>223</v>
      </c>
      <c r="R42" s="51">
        <v>1</v>
      </c>
      <c r="S42" s="36">
        <v>1</v>
      </c>
      <c r="T42" s="37">
        <f t="shared" si="3"/>
        <v>0.36666666666666664</v>
      </c>
      <c r="U42" s="38">
        <v>44</v>
      </c>
      <c r="V42" s="38">
        <v>120</v>
      </c>
      <c r="W42" s="31" t="s">
        <v>224</v>
      </c>
    </row>
    <row r="43" spans="1:23" ht="72" x14ac:dyDescent="0.2">
      <c r="A43" s="30" t="s">
        <v>225</v>
      </c>
      <c r="B43" s="30" t="s">
        <v>226</v>
      </c>
      <c r="C43" s="31" t="s">
        <v>227</v>
      </c>
      <c r="D43" s="30">
        <v>311</v>
      </c>
      <c r="E43" s="31" t="s">
        <v>228</v>
      </c>
      <c r="F43" s="33">
        <v>149056.41</v>
      </c>
      <c r="G43" s="33">
        <v>131535.51999999999</v>
      </c>
      <c r="H43" s="41"/>
      <c r="I43" s="41">
        <v>0</v>
      </c>
      <c r="J43" s="33">
        <v>16140.59</v>
      </c>
      <c r="K43" s="30" t="s">
        <v>33</v>
      </c>
      <c r="L43" s="30" t="s">
        <v>34</v>
      </c>
      <c r="M43" s="31" t="s">
        <v>229</v>
      </c>
      <c r="N43" s="31" t="s">
        <v>230</v>
      </c>
      <c r="O43" s="30" t="s">
        <v>34</v>
      </c>
      <c r="P43" s="31" t="s">
        <v>231</v>
      </c>
      <c r="Q43" s="31" t="s">
        <v>232</v>
      </c>
      <c r="R43" s="36">
        <v>0.33</v>
      </c>
      <c r="S43" s="36">
        <v>0.05</v>
      </c>
      <c r="T43" s="37">
        <f t="shared" si="3"/>
        <v>0.33333333333333331</v>
      </c>
      <c r="U43" s="57">
        <v>1</v>
      </c>
      <c r="V43" s="38">
        <v>3</v>
      </c>
      <c r="W43" s="31" t="s">
        <v>233</v>
      </c>
    </row>
    <row r="44" spans="1:23" ht="48" x14ac:dyDescent="0.2">
      <c r="A44" s="30" t="s">
        <v>225</v>
      </c>
      <c r="B44" s="30" t="s">
        <v>226</v>
      </c>
      <c r="C44" s="31" t="s">
        <v>227</v>
      </c>
      <c r="D44" s="30">
        <v>311</v>
      </c>
      <c r="E44" s="31" t="s">
        <v>228</v>
      </c>
      <c r="F44" s="33">
        <v>149056.41</v>
      </c>
      <c r="G44" s="33">
        <v>131535.51999999999</v>
      </c>
      <c r="H44" s="41"/>
      <c r="I44" s="41">
        <v>0</v>
      </c>
      <c r="J44" s="33">
        <v>1640.59</v>
      </c>
      <c r="K44" s="30" t="s">
        <v>33</v>
      </c>
      <c r="L44" s="30" t="s">
        <v>40</v>
      </c>
      <c r="M44" s="31" t="s">
        <v>234</v>
      </c>
      <c r="N44" s="31" t="s">
        <v>235</v>
      </c>
      <c r="O44" s="30" t="s">
        <v>40</v>
      </c>
      <c r="P44" s="31" t="s">
        <v>236</v>
      </c>
      <c r="Q44" s="31" t="s">
        <v>237</v>
      </c>
      <c r="R44" s="36">
        <v>1</v>
      </c>
      <c r="S44" s="36">
        <v>0.28000000000000003</v>
      </c>
      <c r="T44" s="37">
        <f t="shared" si="3"/>
        <v>0.28028169014084509</v>
      </c>
      <c r="U44" s="57">
        <v>199</v>
      </c>
      <c r="V44" s="38">
        <v>710</v>
      </c>
      <c r="W44" s="31" t="s">
        <v>238</v>
      </c>
    </row>
    <row r="45" spans="1:23" ht="60" x14ac:dyDescent="0.2">
      <c r="A45" s="30" t="s">
        <v>225</v>
      </c>
      <c r="B45" s="30" t="s">
        <v>226</v>
      </c>
      <c r="C45" s="31" t="s">
        <v>227</v>
      </c>
      <c r="D45" s="30">
        <v>311</v>
      </c>
      <c r="E45" s="31" t="s">
        <v>228</v>
      </c>
      <c r="F45" s="33">
        <v>149056.41</v>
      </c>
      <c r="G45" s="33">
        <v>131535.51999999999</v>
      </c>
      <c r="H45" s="41"/>
      <c r="I45" s="41">
        <v>0</v>
      </c>
      <c r="J45" s="33">
        <v>1640.59</v>
      </c>
      <c r="K45" s="30" t="s">
        <v>33</v>
      </c>
      <c r="L45" s="30" t="s">
        <v>46</v>
      </c>
      <c r="M45" s="31" t="s">
        <v>239</v>
      </c>
      <c r="N45" s="31" t="s">
        <v>240</v>
      </c>
      <c r="O45" s="30" t="s">
        <v>46</v>
      </c>
      <c r="P45" s="31" t="s">
        <v>241</v>
      </c>
      <c r="Q45" s="31" t="s">
        <v>242</v>
      </c>
      <c r="R45" s="36">
        <v>1</v>
      </c>
      <c r="S45" s="36">
        <v>0.28000000000000003</v>
      </c>
      <c r="T45" s="37">
        <f t="shared" si="3"/>
        <v>0.28028169014084509</v>
      </c>
      <c r="U45" s="57">
        <v>199</v>
      </c>
      <c r="V45" s="38">
        <v>710</v>
      </c>
      <c r="W45" s="31" t="s">
        <v>243</v>
      </c>
    </row>
    <row r="46" spans="1:23" ht="60" x14ac:dyDescent="0.2">
      <c r="A46" s="30" t="s">
        <v>225</v>
      </c>
      <c r="B46" s="30" t="s">
        <v>226</v>
      </c>
      <c r="C46" s="31" t="s">
        <v>227</v>
      </c>
      <c r="D46" s="30">
        <v>311</v>
      </c>
      <c r="E46" s="31" t="s">
        <v>228</v>
      </c>
      <c r="F46" s="33">
        <v>149056.41</v>
      </c>
      <c r="G46" s="33">
        <v>131535.51999999999</v>
      </c>
      <c r="H46" s="41"/>
      <c r="I46" s="41">
        <v>0</v>
      </c>
      <c r="J46" s="33">
        <v>1640.59</v>
      </c>
      <c r="K46" s="30" t="s">
        <v>33</v>
      </c>
      <c r="L46" s="30" t="s">
        <v>52</v>
      </c>
      <c r="M46" s="31" t="s">
        <v>244</v>
      </c>
      <c r="N46" s="31" t="s">
        <v>181</v>
      </c>
      <c r="O46" s="30" t="s">
        <v>52</v>
      </c>
      <c r="P46" s="31" t="s">
        <v>245</v>
      </c>
      <c r="Q46" s="31" t="s">
        <v>246</v>
      </c>
      <c r="R46" s="36">
        <v>1</v>
      </c>
      <c r="S46" s="36">
        <v>0.25</v>
      </c>
      <c r="T46" s="37">
        <f t="shared" si="3"/>
        <v>0.25</v>
      </c>
      <c r="U46" s="57">
        <v>4</v>
      </c>
      <c r="V46" s="38">
        <v>16</v>
      </c>
      <c r="W46" s="31" t="s">
        <v>247</v>
      </c>
    </row>
    <row r="47" spans="1:23" ht="60" x14ac:dyDescent="0.2">
      <c r="A47" s="30" t="s">
        <v>225</v>
      </c>
      <c r="B47" s="30" t="s">
        <v>226</v>
      </c>
      <c r="C47" s="31" t="s">
        <v>227</v>
      </c>
      <c r="D47" s="30">
        <v>311</v>
      </c>
      <c r="E47" s="31" t="s">
        <v>228</v>
      </c>
      <c r="F47" s="33">
        <v>149056.41</v>
      </c>
      <c r="G47" s="33">
        <v>131535.51999999999</v>
      </c>
      <c r="H47" s="41"/>
      <c r="I47" s="41">
        <v>0</v>
      </c>
      <c r="J47" s="33">
        <v>1640.59</v>
      </c>
      <c r="K47" s="30" t="s">
        <v>33</v>
      </c>
      <c r="L47" s="30" t="s">
        <v>58</v>
      </c>
      <c r="M47" s="31" t="s">
        <v>248</v>
      </c>
      <c r="N47" s="31" t="s">
        <v>129</v>
      </c>
      <c r="O47" s="30" t="s">
        <v>58</v>
      </c>
      <c r="P47" s="31" t="s">
        <v>249</v>
      </c>
      <c r="Q47" s="31" t="s">
        <v>250</v>
      </c>
      <c r="R47" s="36">
        <v>1</v>
      </c>
      <c r="S47" s="36">
        <v>0.25</v>
      </c>
      <c r="T47" s="37">
        <f t="shared" si="3"/>
        <v>0.25</v>
      </c>
      <c r="U47" s="57">
        <v>3</v>
      </c>
      <c r="V47" s="38">
        <v>12</v>
      </c>
      <c r="W47" s="31" t="s">
        <v>129</v>
      </c>
    </row>
    <row r="48" spans="1:23" ht="48" x14ac:dyDescent="0.2">
      <c r="A48" s="30" t="s">
        <v>225</v>
      </c>
      <c r="B48" s="30" t="s">
        <v>226</v>
      </c>
      <c r="C48" s="31" t="s">
        <v>227</v>
      </c>
      <c r="D48" s="30">
        <v>311</v>
      </c>
      <c r="E48" s="31" t="s">
        <v>228</v>
      </c>
      <c r="F48" s="33">
        <v>149056.41</v>
      </c>
      <c r="G48" s="33">
        <v>131535.51999999999</v>
      </c>
      <c r="H48" s="41"/>
      <c r="I48" s="41">
        <v>0</v>
      </c>
      <c r="J48" s="33">
        <v>1640.59</v>
      </c>
      <c r="K48" s="30" t="s">
        <v>33</v>
      </c>
      <c r="L48" s="30" t="s">
        <v>52</v>
      </c>
      <c r="M48" s="31" t="s">
        <v>251</v>
      </c>
      <c r="N48" s="31" t="s">
        <v>181</v>
      </c>
      <c r="O48" s="30" t="s">
        <v>52</v>
      </c>
      <c r="P48" s="31" t="s">
        <v>252</v>
      </c>
      <c r="Q48" s="31" t="s">
        <v>253</v>
      </c>
      <c r="R48" s="36">
        <v>1</v>
      </c>
      <c r="S48" s="36">
        <v>0.25</v>
      </c>
      <c r="T48" s="37">
        <f t="shared" si="3"/>
        <v>0.25</v>
      </c>
      <c r="U48" s="57">
        <v>3</v>
      </c>
      <c r="V48" s="38">
        <v>12</v>
      </c>
      <c r="W48" s="31" t="s">
        <v>254</v>
      </c>
    </row>
    <row r="49" spans="1:23" ht="60" x14ac:dyDescent="0.2">
      <c r="A49" s="30" t="s">
        <v>225</v>
      </c>
      <c r="B49" s="30" t="s">
        <v>226</v>
      </c>
      <c r="C49" s="31" t="s">
        <v>227</v>
      </c>
      <c r="D49" s="30">
        <v>311</v>
      </c>
      <c r="E49" s="31" t="s">
        <v>228</v>
      </c>
      <c r="F49" s="33">
        <v>149056.41</v>
      </c>
      <c r="G49" s="33">
        <v>131535.51999999999</v>
      </c>
      <c r="H49" s="41"/>
      <c r="I49" s="41">
        <v>0</v>
      </c>
      <c r="J49" s="33">
        <v>1640.59</v>
      </c>
      <c r="K49" s="30" t="s">
        <v>33</v>
      </c>
      <c r="L49" s="30" t="s">
        <v>81</v>
      </c>
      <c r="M49" s="31" t="s">
        <v>255</v>
      </c>
      <c r="N49" s="31" t="s">
        <v>256</v>
      </c>
      <c r="O49" s="30" t="s">
        <v>81</v>
      </c>
      <c r="P49" s="31" t="s">
        <v>257</v>
      </c>
      <c r="Q49" s="31" t="s">
        <v>258</v>
      </c>
      <c r="R49" s="36">
        <v>1</v>
      </c>
      <c r="S49" s="36">
        <v>0.25</v>
      </c>
      <c r="T49" s="37">
        <f t="shared" si="3"/>
        <v>0.25</v>
      </c>
      <c r="U49" s="57">
        <v>3</v>
      </c>
      <c r="V49" s="38">
        <v>12</v>
      </c>
      <c r="W49" s="31" t="s">
        <v>256</v>
      </c>
    </row>
    <row r="50" spans="1:23" ht="60" x14ac:dyDescent="0.2">
      <c r="A50" s="30" t="s">
        <v>29</v>
      </c>
      <c r="B50" s="30" t="s">
        <v>259</v>
      </c>
      <c r="C50" s="31" t="s">
        <v>260</v>
      </c>
      <c r="D50" s="30">
        <v>112</v>
      </c>
      <c r="E50" s="32" t="s">
        <v>261</v>
      </c>
      <c r="F50" s="58" t="s">
        <v>262</v>
      </c>
      <c r="G50" s="58" t="s">
        <v>262</v>
      </c>
      <c r="H50" s="58"/>
      <c r="I50" s="58">
        <v>0</v>
      </c>
      <c r="J50" s="59">
        <v>626881.15</v>
      </c>
      <c r="K50" s="30" t="s">
        <v>33</v>
      </c>
      <c r="L50" s="30" t="s">
        <v>34</v>
      </c>
      <c r="M50" s="31" t="s">
        <v>263</v>
      </c>
      <c r="N50" s="31" t="s">
        <v>264</v>
      </c>
      <c r="O50" s="30" t="s">
        <v>34</v>
      </c>
      <c r="P50" s="31" t="s">
        <v>265</v>
      </c>
      <c r="Q50" s="31" t="s">
        <v>266</v>
      </c>
      <c r="R50" s="37">
        <v>-0.03</v>
      </c>
      <c r="S50" s="37">
        <v>-0.03</v>
      </c>
      <c r="T50" s="37">
        <f t="shared" ref="T50:T52" si="4">(U50/V50)-1</f>
        <v>-0.7142857142857143</v>
      </c>
      <c r="U50" s="38">
        <f>6+4</f>
        <v>10</v>
      </c>
      <c r="V50" s="30">
        <v>35</v>
      </c>
      <c r="W50" s="31" t="s">
        <v>267</v>
      </c>
    </row>
    <row r="51" spans="1:23" ht="36" x14ac:dyDescent="0.2">
      <c r="A51" s="30" t="s">
        <v>29</v>
      </c>
      <c r="B51" s="30" t="s">
        <v>259</v>
      </c>
      <c r="C51" s="31" t="s">
        <v>260</v>
      </c>
      <c r="D51" s="30">
        <v>112</v>
      </c>
      <c r="E51" s="32" t="s">
        <v>261</v>
      </c>
      <c r="F51" s="58" t="s">
        <v>262</v>
      </c>
      <c r="G51" s="58" t="s">
        <v>262</v>
      </c>
      <c r="H51" s="58"/>
      <c r="I51" s="58">
        <v>0</v>
      </c>
      <c r="J51" s="59">
        <v>626881.15</v>
      </c>
      <c r="K51" s="30" t="s">
        <v>33</v>
      </c>
      <c r="L51" s="30" t="s">
        <v>40</v>
      </c>
      <c r="M51" s="31" t="s">
        <v>268</v>
      </c>
      <c r="N51" s="31" t="s">
        <v>269</v>
      </c>
      <c r="O51" s="30" t="s">
        <v>40</v>
      </c>
      <c r="P51" s="31" t="s">
        <v>270</v>
      </c>
      <c r="Q51" s="31" t="s">
        <v>271</v>
      </c>
      <c r="R51" s="37">
        <v>-0.05</v>
      </c>
      <c r="S51" s="37">
        <v>-0.05</v>
      </c>
      <c r="T51" s="37">
        <f t="shared" si="4"/>
        <v>-1</v>
      </c>
      <c r="U51" s="38">
        <v>0</v>
      </c>
      <c r="V51" s="30">
        <v>3</v>
      </c>
      <c r="W51" s="30" t="s">
        <v>267</v>
      </c>
    </row>
    <row r="52" spans="1:23" ht="48" x14ac:dyDescent="0.2">
      <c r="A52" s="30" t="s">
        <v>29</v>
      </c>
      <c r="B52" s="30" t="s">
        <v>259</v>
      </c>
      <c r="C52" s="31" t="s">
        <v>260</v>
      </c>
      <c r="D52" s="30">
        <v>112</v>
      </c>
      <c r="E52" s="32" t="s">
        <v>261</v>
      </c>
      <c r="F52" s="58" t="s">
        <v>262</v>
      </c>
      <c r="G52" s="58" t="s">
        <v>262</v>
      </c>
      <c r="H52" s="58"/>
      <c r="I52" s="58">
        <v>0</v>
      </c>
      <c r="J52" s="59">
        <v>626881.15</v>
      </c>
      <c r="K52" s="30" t="s">
        <v>33</v>
      </c>
      <c r="L52" s="30" t="s">
        <v>46</v>
      </c>
      <c r="M52" s="31" t="s">
        <v>272</v>
      </c>
      <c r="N52" s="31" t="s">
        <v>273</v>
      </c>
      <c r="O52" s="30" t="s">
        <v>46</v>
      </c>
      <c r="P52" s="31" t="s">
        <v>274</v>
      </c>
      <c r="Q52" s="31" t="s">
        <v>275</v>
      </c>
      <c r="R52" s="37">
        <v>0.1</v>
      </c>
      <c r="S52" s="37">
        <v>0.1</v>
      </c>
      <c r="T52" s="37">
        <f t="shared" si="4"/>
        <v>-0.625</v>
      </c>
      <c r="U52" s="38">
        <v>3</v>
      </c>
      <c r="V52" s="30">
        <v>8</v>
      </c>
      <c r="W52" s="31" t="s">
        <v>276</v>
      </c>
    </row>
    <row r="53" spans="1:23" ht="36" x14ac:dyDescent="0.2">
      <c r="A53" s="30" t="s">
        <v>29</v>
      </c>
      <c r="B53" s="30" t="s">
        <v>259</v>
      </c>
      <c r="C53" s="31" t="s">
        <v>260</v>
      </c>
      <c r="D53" s="30">
        <v>112</v>
      </c>
      <c r="E53" s="32" t="s">
        <v>261</v>
      </c>
      <c r="F53" s="58" t="s">
        <v>262</v>
      </c>
      <c r="G53" s="58" t="s">
        <v>262</v>
      </c>
      <c r="H53" s="58"/>
      <c r="I53" s="58">
        <v>0</v>
      </c>
      <c r="J53" s="59">
        <v>626881.15</v>
      </c>
      <c r="K53" s="30" t="s">
        <v>33</v>
      </c>
      <c r="L53" s="30" t="s">
        <v>52</v>
      </c>
      <c r="M53" s="31" t="s">
        <v>277</v>
      </c>
      <c r="N53" s="31" t="s">
        <v>278</v>
      </c>
      <c r="O53" s="30" t="s">
        <v>52</v>
      </c>
      <c r="P53" s="31" t="s">
        <v>279</v>
      </c>
      <c r="Q53" s="31" t="s">
        <v>280</v>
      </c>
      <c r="R53" s="37">
        <v>1</v>
      </c>
      <c r="S53" s="37">
        <v>1</v>
      </c>
      <c r="T53" s="37">
        <f t="shared" ref="T53:T57" si="5">U53/V53</f>
        <v>0.5</v>
      </c>
      <c r="U53" s="38">
        <v>3</v>
      </c>
      <c r="V53" s="30">
        <v>6</v>
      </c>
      <c r="W53" s="31" t="s">
        <v>281</v>
      </c>
    </row>
    <row r="54" spans="1:23" ht="48" x14ac:dyDescent="0.2">
      <c r="A54" s="30" t="s">
        <v>29</v>
      </c>
      <c r="B54" s="30" t="s">
        <v>259</v>
      </c>
      <c r="C54" s="31" t="s">
        <v>260</v>
      </c>
      <c r="D54" s="30">
        <v>112</v>
      </c>
      <c r="E54" s="32" t="s">
        <v>261</v>
      </c>
      <c r="F54" s="58" t="s">
        <v>262</v>
      </c>
      <c r="G54" s="58" t="s">
        <v>262</v>
      </c>
      <c r="H54" s="58"/>
      <c r="I54" s="58">
        <v>0</v>
      </c>
      <c r="J54" s="59">
        <v>626881.15</v>
      </c>
      <c r="K54" s="30" t="s">
        <v>33</v>
      </c>
      <c r="L54" s="30" t="s">
        <v>81</v>
      </c>
      <c r="M54" s="31" t="s">
        <v>282</v>
      </c>
      <c r="N54" s="31" t="s">
        <v>283</v>
      </c>
      <c r="O54" s="30" t="s">
        <v>81</v>
      </c>
      <c r="P54" s="31" t="s">
        <v>284</v>
      </c>
      <c r="Q54" s="31" t="s">
        <v>285</v>
      </c>
      <c r="R54" s="37">
        <v>0.1</v>
      </c>
      <c r="S54" s="37">
        <v>0.1</v>
      </c>
      <c r="T54" s="37">
        <f t="shared" si="5"/>
        <v>0.5714285714285714</v>
      </c>
      <c r="U54" s="38">
        <v>4</v>
      </c>
      <c r="V54" s="30">
        <v>7</v>
      </c>
      <c r="W54" s="31" t="s">
        <v>283</v>
      </c>
    </row>
    <row r="55" spans="1:23" ht="48" x14ac:dyDescent="0.2">
      <c r="A55" s="30" t="s">
        <v>29</v>
      </c>
      <c r="B55" s="30" t="s">
        <v>259</v>
      </c>
      <c r="C55" s="31" t="s">
        <v>260</v>
      </c>
      <c r="D55" s="30">
        <v>112</v>
      </c>
      <c r="E55" s="32" t="s">
        <v>261</v>
      </c>
      <c r="F55" s="58" t="s">
        <v>262</v>
      </c>
      <c r="G55" s="58" t="s">
        <v>262</v>
      </c>
      <c r="H55" s="58"/>
      <c r="I55" s="58">
        <v>0</v>
      </c>
      <c r="J55" s="59">
        <v>626881.15</v>
      </c>
      <c r="K55" s="30" t="s">
        <v>33</v>
      </c>
      <c r="L55" s="30" t="s">
        <v>58</v>
      </c>
      <c r="M55" s="31" t="s">
        <v>286</v>
      </c>
      <c r="N55" s="30" t="s">
        <v>287</v>
      </c>
      <c r="O55" s="30" t="s">
        <v>58</v>
      </c>
      <c r="P55" s="31" t="s">
        <v>288</v>
      </c>
      <c r="Q55" s="31" t="s">
        <v>289</v>
      </c>
      <c r="R55" s="37">
        <v>1</v>
      </c>
      <c r="S55" s="37">
        <v>1</v>
      </c>
      <c r="T55" s="37">
        <f t="shared" si="5"/>
        <v>0.14285714285714285</v>
      </c>
      <c r="U55" s="38">
        <v>6</v>
      </c>
      <c r="V55" s="30">
        <v>42</v>
      </c>
      <c r="W55" s="31" t="s">
        <v>290</v>
      </c>
    </row>
    <row r="56" spans="1:23" ht="60" x14ac:dyDescent="0.2">
      <c r="A56" s="30" t="s">
        <v>29</v>
      </c>
      <c r="B56" s="30" t="s">
        <v>259</v>
      </c>
      <c r="C56" s="31" t="s">
        <v>260</v>
      </c>
      <c r="D56" s="30">
        <v>112</v>
      </c>
      <c r="E56" s="32" t="s">
        <v>261</v>
      </c>
      <c r="F56" s="58" t="s">
        <v>262</v>
      </c>
      <c r="G56" s="58" t="s">
        <v>262</v>
      </c>
      <c r="H56" s="58"/>
      <c r="I56" s="58">
        <v>0</v>
      </c>
      <c r="J56" s="59">
        <v>626881.15</v>
      </c>
      <c r="K56" s="30" t="s">
        <v>33</v>
      </c>
      <c r="L56" s="30" t="s">
        <v>52</v>
      </c>
      <c r="M56" s="31" t="s">
        <v>291</v>
      </c>
      <c r="N56" s="31" t="s">
        <v>283</v>
      </c>
      <c r="O56" s="30" t="s">
        <v>52</v>
      </c>
      <c r="P56" s="31" t="s">
        <v>284</v>
      </c>
      <c r="Q56" s="31" t="s">
        <v>292</v>
      </c>
      <c r="R56" s="37">
        <v>0.05</v>
      </c>
      <c r="S56" s="37">
        <v>0.05</v>
      </c>
      <c r="T56" s="37">
        <f t="shared" si="5"/>
        <v>0.5</v>
      </c>
      <c r="U56" s="38">
        <v>4</v>
      </c>
      <c r="V56" s="30">
        <v>8</v>
      </c>
      <c r="W56" s="31" t="s">
        <v>181</v>
      </c>
    </row>
    <row r="57" spans="1:23" ht="60" x14ac:dyDescent="0.2">
      <c r="A57" s="30" t="s">
        <v>29</v>
      </c>
      <c r="B57" s="30" t="s">
        <v>259</v>
      </c>
      <c r="C57" s="31" t="s">
        <v>260</v>
      </c>
      <c r="D57" s="30">
        <v>112</v>
      </c>
      <c r="E57" s="32" t="s">
        <v>261</v>
      </c>
      <c r="F57" s="58" t="s">
        <v>262</v>
      </c>
      <c r="G57" s="58" t="s">
        <v>262</v>
      </c>
      <c r="H57" s="58"/>
      <c r="I57" s="58">
        <v>0</v>
      </c>
      <c r="J57" s="59">
        <v>626881.15</v>
      </c>
      <c r="K57" s="30" t="s">
        <v>33</v>
      </c>
      <c r="L57" s="30" t="s">
        <v>81</v>
      </c>
      <c r="M57" s="31" t="s">
        <v>293</v>
      </c>
      <c r="N57" s="31" t="s">
        <v>283</v>
      </c>
      <c r="O57" s="30" t="s">
        <v>81</v>
      </c>
      <c r="P57" s="31" t="s">
        <v>284</v>
      </c>
      <c r="Q57" s="31" t="s">
        <v>294</v>
      </c>
      <c r="R57" s="37">
        <v>1</v>
      </c>
      <c r="S57" s="37">
        <v>1</v>
      </c>
      <c r="T57" s="37">
        <f t="shared" si="5"/>
        <v>0</v>
      </c>
      <c r="U57" s="38">
        <v>0</v>
      </c>
      <c r="V57" s="30">
        <v>48</v>
      </c>
      <c r="W57" s="31" t="s">
        <v>283</v>
      </c>
    </row>
    <row r="58" spans="1:23" ht="48" x14ac:dyDescent="0.2">
      <c r="A58" s="30" t="s">
        <v>29</v>
      </c>
      <c r="B58" s="30" t="s">
        <v>259</v>
      </c>
      <c r="C58" s="31" t="s">
        <v>260</v>
      </c>
      <c r="D58" s="30">
        <v>112</v>
      </c>
      <c r="E58" s="32" t="s">
        <v>261</v>
      </c>
      <c r="F58" s="58" t="s">
        <v>262</v>
      </c>
      <c r="G58" s="58" t="s">
        <v>262</v>
      </c>
      <c r="H58" s="58"/>
      <c r="I58" s="58">
        <v>0</v>
      </c>
      <c r="J58" s="59">
        <v>626881.15</v>
      </c>
      <c r="K58" s="30" t="s">
        <v>33</v>
      </c>
      <c r="L58" s="30" t="s">
        <v>169</v>
      </c>
      <c r="M58" s="31" t="s">
        <v>295</v>
      </c>
      <c r="N58" s="31" t="s">
        <v>296</v>
      </c>
      <c r="O58" s="30" t="s">
        <v>169</v>
      </c>
      <c r="P58" s="31" t="s">
        <v>297</v>
      </c>
      <c r="Q58" s="31" t="s">
        <v>298</v>
      </c>
      <c r="R58" s="37">
        <v>1</v>
      </c>
      <c r="S58" s="37">
        <v>1</v>
      </c>
      <c r="T58" s="37">
        <f>(U58/V58)-1</f>
        <v>-1</v>
      </c>
      <c r="U58" s="38">
        <v>0</v>
      </c>
      <c r="V58" s="30">
        <v>3</v>
      </c>
      <c r="W58" s="31" t="s">
        <v>299</v>
      </c>
    </row>
    <row r="59" spans="1:23" ht="48" x14ac:dyDescent="0.2">
      <c r="A59" s="48" t="s">
        <v>29</v>
      </c>
      <c r="B59" s="48" t="s">
        <v>259</v>
      </c>
      <c r="C59" s="31" t="s">
        <v>260</v>
      </c>
      <c r="D59" s="48">
        <v>112</v>
      </c>
      <c r="E59" s="60" t="s">
        <v>261</v>
      </c>
      <c r="F59" s="58" t="s">
        <v>262</v>
      </c>
      <c r="G59" s="58" t="s">
        <v>262</v>
      </c>
      <c r="H59" s="58"/>
      <c r="I59" s="58">
        <v>0</v>
      </c>
      <c r="J59" s="59">
        <v>626881.15</v>
      </c>
      <c r="K59" s="48" t="s">
        <v>33</v>
      </c>
      <c r="L59" s="48" t="s">
        <v>52</v>
      </c>
      <c r="M59" s="46" t="s">
        <v>300</v>
      </c>
      <c r="N59" s="46" t="s">
        <v>283</v>
      </c>
      <c r="O59" s="48" t="s">
        <v>52</v>
      </c>
      <c r="P59" s="46" t="s">
        <v>284</v>
      </c>
      <c r="Q59" s="46" t="s">
        <v>301</v>
      </c>
      <c r="R59" s="61">
        <v>1</v>
      </c>
      <c r="S59" s="61">
        <v>1</v>
      </c>
      <c r="T59" s="37">
        <f t="shared" ref="T59:T72" si="6">U59/V59</f>
        <v>0</v>
      </c>
      <c r="U59" s="38">
        <v>0</v>
      </c>
      <c r="V59" s="48">
        <v>3</v>
      </c>
      <c r="W59" s="46" t="s">
        <v>283</v>
      </c>
    </row>
    <row r="60" spans="1:23" ht="36" x14ac:dyDescent="0.2">
      <c r="A60" s="30" t="s">
        <v>29</v>
      </c>
      <c r="B60" s="30" t="s">
        <v>259</v>
      </c>
      <c r="C60" s="31" t="s">
        <v>260</v>
      </c>
      <c r="D60" s="30">
        <v>112</v>
      </c>
      <c r="E60" s="32" t="s">
        <v>261</v>
      </c>
      <c r="F60" s="58" t="s">
        <v>262</v>
      </c>
      <c r="G60" s="58" t="s">
        <v>262</v>
      </c>
      <c r="H60" s="58"/>
      <c r="I60" s="58">
        <v>0</v>
      </c>
      <c r="J60" s="59">
        <v>626881.15</v>
      </c>
      <c r="K60" s="30" t="s">
        <v>33</v>
      </c>
      <c r="L60" s="30" t="s">
        <v>81</v>
      </c>
      <c r="M60" s="31" t="s">
        <v>302</v>
      </c>
      <c r="N60" s="31" t="s">
        <v>303</v>
      </c>
      <c r="O60" s="30" t="s">
        <v>81</v>
      </c>
      <c r="P60" s="31" t="s">
        <v>304</v>
      </c>
      <c r="Q60" s="31" t="s">
        <v>305</v>
      </c>
      <c r="R60" s="37">
        <v>1</v>
      </c>
      <c r="S60" s="37">
        <v>1</v>
      </c>
      <c r="T60" s="37">
        <f t="shared" si="6"/>
        <v>1</v>
      </c>
      <c r="U60" s="38">
        <v>3</v>
      </c>
      <c r="V60" s="30">
        <v>3</v>
      </c>
      <c r="W60" s="31" t="s">
        <v>306</v>
      </c>
    </row>
    <row r="61" spans="1:23" ht="48" x14ac:dyDescent="0.2">
      <c r="A61" s="62" t="s">
        <v>85</v>
      </c>
      <c r="B61" s="63" t="s">
        <v>307</v>
      </c>
      <c r="C61" s="62" t="s">
        <v>308</v>
      </c>
      <c r="D61" s="63">
        <v>181</v>
      </c>
      <c r="E61" s="64" t="s">
        <v>309</v>
      </c>
      <c r="F61" s="65">
        <v>15109511.92</v>
      </c>
      <c r="G61" s="65">
        <v>15152654.27</v>
      </c>
      <c r="H61" s="66"/>
      <c r="I61" s="66"/>
      <c r="J61" s="67">
        <v>1244565.98</v>
      </c>
      <c r="K61" s="63" t="s">
        <v>33</v>
      </c>
      <c r="L61" s="62" t="s">
        <v>34</v>
      </c>
      <c r="M61" s="62" t="s">
        <v>310</v>
      </c>
      <c r="N61" s="62" t="s">
        <v>311</v>
      </c>
      <c r="O61" s="62" t="s">
        <v>34</v>
      </c>
      <c r="P61" s="68" t="s">
        <v>312</v>
      </c>
      <c r="Q61" s="68" t="s">
        <v>313</v>
      </c>
      <c r="R61" s="69">
        <v>1</v>
      </c>
      <c r="S61" s="69">
        <v>1</v>
      </c>
      <c r="T61" s="70">
        <f t="shared" si="6"/>
        <v>0</v>
      </c>
      <c r="U61" s="71">
        <v>0</v>
      </c>
      <c r="V61" s="71">
        <v>1</v>
      </c>
      <c r="W61" s="72" t="s">
        <v>191</v>
      </c>
    </row>
    <row r="62" spans="1:23" ht="48" x14ac:dyDescent="0.2">
      <c r="A62" s="62" t="s">
        <v>85</v>
      </c>
      <c r="B62" s="63" t="s">
        <v>307</v>
      </c>
      <c r="C62" s="62" t="s">
        <v>308</v>
      </c>
      <c r="D62" s="63">
        <v>181</v>
      </c>
      <c r="E62" s="64" t="s">
        <v>309</v>
      </c>
      <c r="F62" s="65">
        <v>15109511.92</v>
      </c>
      <c r="G62" s="65">
        <v>15152654.27</v>
      </c>
      <c r="H62" s="66"/>
      <c r="I62" s="66"/>
      <c r="J62" s="67">
        <v>1244565.98</v>
      </c>
      <c r="K62" s="63" t="s">
        <v>33</v>
      </c>
      <c r="L62" s="62" t="s">
        <v>40</v>
      </c>
      <c r="M62" s="62" t="s">
        <v>314</v>
      </c>
      <c r="N62" s="62" t="s">
        <v>315</v>
      </c>
      <c r="O62" s="62" t="s">
        <v>40</v>
      </c>
      <c r="P62" s="72" t="s">
        <v>316</v>
      </c>
      <c r="Q62" s="68" t="s">
        <v>317</v>
      </c>
      <c r="R62" s="69">
        <v>1</v>
      </c>
      <c r="S62" s="69">
        <v>1</v>
      </c>
      <c r="T62" s="70">
        <f t="shared" si="6"/>
        <v>0.25</v>
      </c>
      <c r="U62" s="71">
        <v>13</v>
      </c>
      <c r="V62" s="71">
        <v>52</v>
      </c>
      <c r="W62" s="72" t="s">
        <v>318</v>
      </c>
    </row>
    <row r="63" spans="1:23" ht="36" x14ac:dyDescent="0.2">
      <c r="A63" s="62" t="s">
        <v>85</v>
      </c>
      <c r="B63" s="63" t="s">
        <v>307</v>
      </c>
      <c r="C63" s="62" t="s">
        <v>308</v>
      </c>
      <c r="D63" s="63">
        <v>181</v>
      </c>
      <c r="E63" s="64" t="s">
        <v>309</v>
      </c>
      <c r="F63" s="65">
        <v>15109511.92</v>
      </c>
      <c r="G63" s="65">
        <v>15152654.27</v>
      </c>
      <c r="H63" s="66"/>
      <c r="I63" s="66"/>
      <c r="J63" s="67">
        <v>1244565.98</v>
      </c>
      <c r="K63" s="63" t="s">
        <v>33</v>
      </c>
      <c r="L63" s="62" t="s">
        <v>46</v>
      </c>
      <c r="M63" s="62" t="s">
        <v>319</v>
      </c>
      <c r="N63" s="62" t="s">
        <v>320</v>
      </c>
      <c r="O63" s="62" t="s">
        <v>46</v>
      </c>
      <c r="P63" s="72" t="s">
        <v>321</v>
      </c>
      <c r="Q63" s="68" t="s">
        <v>322</v>
      </c>
      <c r="R63" s="69">
        <v>1</v>
      </c>
      <c r="S63" s="69">
        <v>1</v>
      </c>
      <c r="T63" s="70">
        <f t="shared" si="6"/>
        <v>0.36599999999999999</v>
      </c>
      <c r="U63" s="71">
        <v>5490</v>
      </c>
      <c r="V63" s="71">
        <v>15000</v>
      </c>
      <c r="W63" s="72" t="s">
        <v>323</v>
      </c>
    </row>
    <row r="64" spans="1:23" ht="36" x14ac:dyDescent="0.2">
      <c r="A64" s="62" t="s">
        <v>85</v>
      </c>
      <c r="B64" s="63" t="s">
        <v>307</v>
      </c>
      <c r="C64" s="62" t="s">
        <v>308</v>
      </c>
      <c r="D64" s="63">
        <v>181</v>
      </c>
      <c r="E64" s="64" t="s">
        <v>309</v>
      </c>
      <c r="F64" s="65">
        <v>15109511.92</v>
      </c>
      <c r="G64" s="65">
        <v>15152654.27</v>
      </c>
      <c r="H64" s="66"/>
      <c r="I64" s="66"/>
      <c r="J64" s="67">
        <v>1244565.98</v>
      </c>
      <c r="K64" s="63" t="s">
        <v>33</v>
      </c>
      <c r="L64" s="62" t="s">
        <v>52</v>
      </c>
      <c r="M64" s="62" t="s">
        <v>324</v>
      </c>
      <c r="N64" s="62" t="s">
        <v>325</v>
      </c>
      <c r="O64" s="62" t="s">
        <v>52</v>
      </c>
      <c r="P64" s="72" t="s">
        <v>326</v>
      </c>
      <c r="Q64" s="68" t="s">
        <v>327</v>
      </c>
      <c r="R64" s="69">
        <v>1</v>
      </c>
      <c r="S64" s="69">
        <v>1</v>
      </c>
      <c r="T64" s="70">
        <f t="shared" si="6"/>
        <v>0.39040000000000002</v>
      </c>
      <c r="U64" s="71">
        <v>3904</v>
      </c>
      <c r="V64" s="71">
        <v>10000</v>
      </c>
      <c r="W64" s="72" t="s">
        <v>323</v>
      </c>
    </row>
    <row r="65" spans="1:23" ht="48" x14ac:dyDescent="0.2">
      <c r="A65" s="62" t="s">
        <v>85</v>
      </c>
      <c r="B65" s="63" t="s">
        <v>307</v>
      </c>
      <c r="C65" s="62" t="s">
        <v>308</v>
      </c>
      <c r="D65" s="63">
        <v>181</v>
      </c>
      <c r="E65" s="64" t="s">
        <v>309</v>
      </c>
      <c r="F65" s="65">
        <v>15109511.92</v>
      </c>
      <c r="G65" s="65">
        <v>15152654.27</v>
      </c>
      <c r="H65" s="66"/>
      <c r="I65" s="66"/>
      <c r="J65" s="67">
        <v>1244565.98</v>
      </c>
      <c r="K65" s="63" t="s">
        <v>33</v>
      </c>
      <c r="L65" s="62" t="s">
        <v>81</v>
      </c>
      <c r="M65" s="62" t="s">
        <v>328</v>
      </c>
      <c r="N65" s="62" t="s">
        <v>329</v>
      </c>
      <c r="O65" s="62" t="s">
        <v>81</v>
      </c>
      <c r="P65" s="72" t="s">
        <v>330</v>
      </c>
      <c r="Q65" s="68" t="s">
        <v>331</v>
      </c>
      <c r="R65" s="69">
        <v>1</v>
      </c>
      <c r="S65" s="69">
        <v>1</v>
      </c>
      <c r="T65" s="70">
        <f t="shared" si="6"/>
        <v>0</v>
      </c>
      <c r="U65" s="71">
        <v>0</v>
      </c>
      <c r="V65" s="71">
        <v>1</v>
      </c>
      <c r="W65" s="72" t="s">
        <v>332</v>
      </c>
    </row>
    <row r="66" spans="1:23" ht="48" x14ac:dyDescent="0.2">
      <c r="A66" s="62" t="s">
        <v>85</v>
      </c>
      <c r="B66" s="63" t="s">
        <v>307</v>
      </c>
      <c r="C66" s="62" t="s">
        <v>308</v>
      </c>
      <c r="D66" s="63">
        <v>181</v>
      </c>
      <c r="E66" s="64" t="s">
        <v>309</v>
      </c>
      <c r="F66" s="65">
        <v>15109511.92</v>
      </c>
      <c r="G66" s="65">
        <v>15152654.27</v>
      </c>
      <c r="H66" s="66"/>
      <c r="I66" s="66"/>
      <c r="J66" s="67">
        <v>1244565.98</v>
      </c>
      <c r="K66" s="63" t="s">
        <v>33</v>
      </c>
      <c r="L66" s="62" t="s">
        <v>58</v>
      </c>
      <c r="M66" s="62" t="s">
        <v>333</v>
      </c>
      <c r="N66" s="62" t="s">
        <v>334</v>
      </c>
      <c r="O66" s="62" t="s">
        <v>58</v>
      </c>
      <c r="P66" s="72" t="s">
        <v>335</v>
      </c>
      <c r="Q66" s="68" t="s">
        <v>336</v>
      </c>
      <c r="R66" s="69">
        <v>1</v>
      </c>
      <c r="S66" s="69">
        <v>1</v>
      </c>
      <c r="T66" s="70">
        <f t="shared" si="6"/>
        <v>0.25</v>
      </c>
      <c r="U66" s="71">
        <v>3</v>
      </c>
      <c r="V66" s="71">
        <v>12</v>
      </c>
      <c r="W66" s="72" t="s">
        <v>318</v>
      </c>
    </row>
    <row r="67" spans="1:23" ht="48" x14ac:dyDescent="0.2">
      <c r="A67" s="62" t="s">
        <v>85</v>
      </c>
      <c r="B67" s="63" t="s">
        <v>307</v>
      </c>
      <c r="C67" s="62" t="s">
        <v>308</v>
      </c>
      <c r="D67" s="63">
        <v>181</v>
      </c>
      <c r="E67" s="64" t="s">
        <v>309</v>
      </c>
      <c r="F67" s="65">
        <v>15109511.92</v>
      </c>
      <c r="G67" s="65">
        <v>15152654.27</v>
      </c>
      <c r="H67" s="66"/>
      <c r="I67" s="66"/>
      <c r="J67" s="67">
        <v>1244565.98</v>
      </c>
      <c r="K67" s="63" t="s">
        <v>33</v>
      </c>
      <c r="L67" s="62" t="s">
        <v>52</v>
      </c>
      <c r="M67" s="62" t="s">
        <v>337</v>
      </c>
      <c r="N67" s="62" t="s">
        <v>338</v>
      </c>
      <c r="O67" s="62" t="s">
        <v>52</v>
      </c>
      <c r="P67" s="72" t="s">
        <v>335</v>
      </c>
      <c r="Q67" s="68" t="s">
        <v>339</v>
      </c>
      <c r="R67" s="69">
        <v>1</v>
      </c>
      <c r="S67" s="69">
        <v>1</v>
      </c>
      <c r="T67" s="70">
        <f t="shared" si="6"/>
        <v>0.25</v>
      </c>
      <c r="U67" s="71">
        <v>13</v>
      </c>
      <c r="V67" s="71">
        <v>52</v>
      </c>
      <c r="W67" s="72" t="s">
        <v>318</v>
      </c>
    </row>
    <row r="68" spans="1:23" ht="48" x14ac:dyDescent="0.2">
      <c r="A68" s="62" t="s">
        <v>85</v>
      </c>
      <c r="B68" s="63" t="s">
        <v>307</v>
      </c>
      <c r="C68" s="62" t="s">
        <v>308</v>
      </c>
      <c r="D68" s="63">
        <v>181</v>
      </c>
      <c r="E68" s="64" t="s">
        <v>309</v>
      </c>
      <c r="F68" s="65">
        <v>15109511.92</v>
      </c>
      <c r="G68" s="65">
        <v>15152654.27</v>
      </c>
      <c r="H68" s="66"/>
      <c r="I68" s="66"/>
      <c r="J68" s="67">
        <v>1244565.98</v>
      </c>
      <c r="K68" s="63" t="s">
        <v>33</v>
      </c>
      <c r="L68" s="62" t="s">
        <v>81</v>
      </c>
      <c r="M68" s="62" t="s">
        <v>340</v>
      </c>
      <c r="N68" s="62" t="s">
        <v>341</v>
      </c>
      <c r="O68" s="62" t="s">
        <v>81</v>
      </c>
      <c r="P68" s="72" t="s">
        <v>342</v>
      </c>
      <c r="Q68" s="68" t="s">
        <v>343</v>
      </c>
      <c r="R68" s="69">
        <v>1</v>
      </c>
      <c r="S68" s="69">
        <v>1</v>
      </c>
      <c r="T68" s="70">
        <f t="shared" si="6"/>
        <v>0.25</v>
      </c>
      <c r="U68" s="71">
        <v>3</v>
      </c>
      <c r="V68" s="71">
        <v>12</v>
      </c>
      <c r="W68" s="72" t="s">
        <v>318</v>
      </c>
    </row>
    <row r="69" spans="1:23" ht="48" x14ac:dyDescent="0.2">
      <c r="A69" s="73" t="s">
        <v>344</v>
      </c>
      <c r="B69" s="73" t="s">
        <v>345</v>
      </c>
      <c r="C69" s="74" t="s">
        <v>346</v>
      </c>
      <c r="D69" s="21">
        <v>121</v>
      </c>
      <c r="E69" s="22" t="s">
        <v>347</v>
      </c>
      <c r="F69" s="75">
        <v>540254.9</v>
      </c>
      <c r="G69" s="75">
        <v>540254.9</v>
      </c>
      <c r="H69" s="47"/>
      <c r="I69" s="47"/>
      <c r="J69" s="47">
        <v>104952.12</v>
      </c>
      <c r="K69" s="76" t="s">
        <v>33</v>
      </c>
      <c r="L69" s="77" t="s">
        <v>34</v>
      </c>
      <c r="M69" s="74" t="s">
        <v>348</v>
      </c>
      <c r="N69" s="74" t="s">
        <v>349</v>
      </c>
      <c r="O69" s="77" t="s">
        <v>34</v>
      </c>
      <c r="P69" s="22" t="s">
        <v>350</v>
      </c>
      <c r="Q69" s="78" t="s">
        <v>351</v>
      </c>
      <c r="R69" s="27">
        <v>1</v>
      </c>
      <c r="S69" s="27">
        <v>1</v>
      </c>
      <c r="T69" s="28">
        <f t="shared" si="6"/>
        <v>0.25</v>
      </c>
      <c r="U69" s="29">
        <v>5</v>
      </c>
      <c r="V69" s="79">
        <v>20</v>
      </c>
      <c r="W69" s="74" t="s">
        <v>352</v>
      </c>
    </row>
    <row r="70" spans="1:23" ht="60" x14ac:dyDescent="0.2">
      <c r="A70" s="48" t="s">
        <v>344</v>
      </c>
      <c r="B70" s="48" t="s">
        <v>345</v>
      </c>
      <c r="C70" s="46" t="s">
        <v>346</v>
      </c>
      <c r="D70" s="30">
        <v>121</v>
      </c>
      <c r="E70" s="31" t="s">
        <v>347</v>
      </c>
      <c r="F70" s="75">
        <v>540254.9</v>
      </c>
      <c r="G70" s="75">
        <v>540254.9</v>
      </c>
      <c r="H70" s="47"/>
      <c r="I70" s="47"/>
      <c r="J70" s="47">
        <v>104952.12</v>
      </c>
      <c r="K70" s="48" t="s">
        <v>33</v>
      </c>
      <c r="L70" s="60" t="s">
        <v>40</v>
      </c>
      <c r="M70" s="46" t="s">
        <v>353</v>
      </c>
      <c r="N70" s="46" t="s">
        <v>354</v>
      </c>
      <c r="O70" s="60" t="s">
        <v>40</v>
      </c>
      <c r="P70" s="31" t="s">
        <v>355</v>
      </c>
      <c r="Q70" s="80" t="s">
        <v>356</v>
      </c>
      <c r="R70" s="36">
        <v>1</v>
      </c>
      <c r="S70" s="36">
        <v>1</v>
      </c>
      <c r="T70" s="37">
        <f t="shared" si="6"/>
        <v>6.6666666666666666E-2</v>
      </c>
      <c r="U70" s="38">
        <v>1</v>
      </c>
      <c r="V70" s="81">
        <v>15</v>
      </c>
      <c r="W70" s="46" t="s">
        <v>357</v>
      </c>
    </row>
    <row r="71" spans="1:23" ht="36" x14ac:dyDescent="0.2">
      <c r="A71" s="48" t="s">
        <v>344</v>
      </c>
      <c r="B71" s="48" t="s">
        <v>345</v>
      </c>
      <c r="C71" s="46" t="s">
        <v>346</v>
      </c>
      <c r="D71" s="48">
        <v>121</v>
      </c>
      <c r="E71" s="46" t="s">
        <v>347</v>
      </c>
      <c r="F71" s="75">
        <v>540254.9</v>
      </c>
      <c r="G71" s="75">
        <v>540254.9</v>
      </c>
      <c r="H71" s="47"/>
      <c r="I71" s="47"/>
      <c r="J71" s="47">
        <v>104952.12</v>
      </c>
      <c r="K71" s="48" t="s">
        <v>33</v>
      </c>
      <c r="L71" s="60" t="s">
        <v>358</v>
      </c>
      <c r="M71" s="46" t="s">
        <v>359</v>
      </c>
      <c r="N71" s="46" t="s">
        <v>360</v>
      </c>
      <c r="O71" s="60" t="s">
        <v>358</v>
      </c>
      <c r="P71" s="46" t="s">
        <v>361</v>
      </c>
      <c r="Q71" s="80" t="s">
        <v>362</v>
      </c>
      <c r="R71" s="82">
        <v>1</v>
      </c>
      <c r="S71" s="82">
        <v>1</v>
      </c>
      <c r="T71" s="37">
        <f t="shared" si="6"/>
        <v>6.6666666666666666E-2</v>
      </c>
      <c r="U71" s="81">
        <v>1</v>
      </c>
      <c r="V71" s="81">
        <v>15</v>
      </c>
      <c r="W71" s="46" t="s">
        <v>363</v>
      </c>
    </row>
    <row r="72" spans="1:23" ht="60" x14ac:dyDescent="0.2">
      <c r="A72" s="30" t="s">
        <v>344</v>
      </c>
      <c r="B72" s="30" t="s">
        <v>345</v>
      </c>
      <c r="C72" s="31" t="s">
        <v>346</v>
      </c>
      <c r="D72" s="30">
        <v>121</v>
      </c>
      <c r="E72" s="31" t="s">
        <v>347</v>
      </c>
      <c r="F72" s="75">
        <v>540254.9</v>
      </c>
      <c r="G72" s="75">
        <v>540254.9</v>
      </c>
      <c r="H72" s="47"/>
      <c r="I72" s="47"/>
      <c r="J72" s="47">
        <v>104952.12</v>
      </c>
      <c r="K72" s="30" t="s">
        <v>33</v>
      </c>
      <c r="L72" s="30" t="s">
        <v>52</v>
      </c>
      <c r="M72" s="31" t="s">
        <v>364</v>
      </c>
      <c r="N72" s="31" t="s">
        <v>365</v>
      </c>
      <c r="O72" s="30" t="s">
        <v>52</v>
      </c>
      <c r="P72" s="31" t="s">
        <v>366</v>
      </c>
      <c r="Q72" s="31" t="s">
        <v>367</v>
      </c>
      <c r="R72" s="36">
        <v>1</v>
      </c>
      <c r="S72" s="36">
        <v>1</v>
      </c>
      <c r="T72" s="37">
        <f t="shared" si="6"/>
        <v>0.33333333333333331</v>
      </c>
      <c r="U72" s="38">
        <v>4</v>
      </c>
      <c r="V72" s="38">
        <v>12</v>
      </c>
      <c r="W72" s="31" t="s">
        <v>368</v>
      </c>
    </row>
    <row r="73" spans="1:23" ht="60" x14ac:dyDescent="0.2">
      <c r="A73" s="30" t="s">
        <v>369</v>
      </c>
      <c r="B73" s="30" t="s">
        <v>370</v>
      </c>
      <c r="C73" s="31" t="s">
        <v>371</v>
      </c>
      <c r="D73" s="32" t="s">
        <v>372</v>
      </c>
      <c r="E73" s="49" t="s">
        <v>373</v>
      </c>
      <c r="F73" s="59">
        <v>1535218.26</v>
      </c>
      <c r="G73" s="59">
        <v>1544823.64</v>
      </c>
      <c r="H73" s="33"/>
      <c r="I73" s="33"/>
      <c r="J73" s="33">
        <v>263113.38</v>
      </c>
      <c r="K73" s="30" t="s">
        <v>33</v>
      </c>
      <c r="L73" s="30" t="s">
        <v>34</v>
      </c>
      <c r="M73" s="31" t="s">
        <v>374</v>
      </c>
      <c r="N73" s="31" t="s">
        <v>375</v>
      </c>
      <c r="O73" s="30" t="s">
        <v>34</v>
      </c>
      <c r="P73" s="31" t="s">
        <v>376</v>
      </c>
      <c r="Q73" s="31" t="s">
        <v>377</v>
      </c>
      <c r="R73" s="36">
        <v>1</v>
      </c>
      <c r="S73" s="36">
        <v>1</v>
      </c>
      <c r="T73" s="37">
        <f>U73/V73</f>
        <v>0</v>
      </c>
      <c r="U73" s="38">
        <v>0</v>
      </c>
      <c r="V73" s="38">
        <v>1</v>
      </c>
      <c r="W73" s="31" t="s">
        <v>378</v>
      </c>
    </row>
    <row r="74" spans="1:23" ht="228" x14ac:dyDescent="0.2">
      <c r="A74" s="30" t="s">
        <v>369</v>
      </c>
      <c r="B74" s="30" t="s">
        <v>370</v>
      </c>
      <c r="C74" s="31" t="s">
        <v>371</v>
      </c>
      <c r="D74" s="32" t="s">
        <v>372</v>
      </c>
      <c r="E74" s="49" t="s">
        <v>373</v>
      </c>
      <c r="F74" s="59">
        <v>1535218.26</v>
      </c>
      <c r="G74" s="59">
        <v>1544823.64</v>
      </c>
      <c r="H74" s="33"/>
      <c r="I74" s="33"/>
      <c r="J74" s="33">
        <v>263113.38</v>
      </c>
      <c r="K74" s="30" t="s">
        <v>33</v>
      </c>
      <c r="L74" s="30" t="s">
        <v>379</v>
      </c>
      <c r="M74" s="31" t="s">
        <v>380</v>
      </c>
      <c r="N74" s="31" t="s">
        <v>381</v>
      </c>
      <c r="O74" s="30" t="s">
        <v>379</v>
      </c>
      <c r="P74" s="31" t="s">
        <v>382</v>
      </c>
      <c r="Q74" s="31" t="s">
        <v>383</v>
      </c>
      <c r="R74" s="36">
        <v>1</v>
      </c>
      <c r="S74" s="36">
        <v>1</v>
      </c>
      <c r="T74" s="37">
        <f t="shared" ref="T74:T81" si="7">U74/V74</f>
        <v>0</v>
      </c>
      <c r="U74" s="38">
        <v>0</v>
      </c>
      <c r="V74" s="38">
        <v>1</v>
      </c>
      <c r="W74" s="31" t="s">
        <v>384</v>
      </c>
    </row>
    <row r="75" spans="1:23" ht="204" x14ac:dyDescent="0.2">
      <c r="A75" s="30" t="s">
        <v>369</v>
      </c>
      <c r="B75" s="30" t="s">
        <v>370</v>
      </c>
      <c r="C75" s="31" t="s">
        <v>371</v>
      </c>
      <c r="D75" s="32" t="s">
        <v>372</v>
      </c>
      <c r="E75" s="49" t="s">
        <v>373</v>
      </c>
      <c r="F75" s="59">
        <v>1535218.26</v>
      </c>
      <c r="G75" s="59">
        <v>1544823.64</v>
      </c>
      <c r="H75" s="33"/>
      <c r="I75" s="33"/>
      <c r="J75" s="33">
        <v>263113.38</v>
      </c>
      <c r="K75" s="30" t="s">
        <v>33</v>
      </c>
      <c r="L75" s="31" t="s">
        <v>358</v>
      </c>
      <c r="M75" s="31" t="s">
        <v>385</v>
      </c>
      <c r="N75" s="31" t="s">
        <v>386</v>
      </c>
      <c r="O75" s="31" t="s">
        <v>358</v>
      </c>
      <c r="P75" s="31" t="s">
        <v>387</v>
      </c>
      <c r="Q75" s="31" t="s">
        <v>388</v>
      </c>
      <c r="R75" s="36">
        <v>1</v>
      </c>
      <c r="S75" s="36">
        <v>1</v>
      </c>
      <c r="T75" s="37">
        <f t="shared" si="7"/>
        <v>0</v>
      </c>
      <c r="U75" s="38">
        <v>0</v>
      </c>
      <c r="V75" s="38">
        <v>1</v>
      </c>
      <c r="W75" s="31" t="s">
        <v>389</v>
      </c>
    </row>
    <row r="76" spans="1:23" ht="288" x14ac:dyDescent="0.2">
      <c r="A76" s="30" t="s">
        <v>369</v>
      </c>
      <c r="B76" s="30" t="s">
        <v>370</v>
      </c>
      <c r="C76" s="31" t="s">
        <v>371</v>
      </c>
      <c r="D76" s="32" t="s">
        <v>372</v>
      </c>
      <c r="E76" s="49" t="s">
        <v>373</v>
      </c>
      <c r="F76" s="59">
        <v>1535218.26</v>
      </c>
      <c r="G76" s="59">
        <v>1544823.64</v>
      </c>
      <c r="H76" s="33"/>
      <c r="I76" s="33"/>
      <c r="J76" s="33">
        <v>263113.38</v>
      </c>
      <c r="K76" s="30" t="s">
        <v>33</v>
      </c>
      <c r="L76" s="30" t="s">
        <v>52</v>
      </c>
      <c r="M76" s="31" t="s">
        <v>390</v>
      </c>
      <c r="N76" s="31" t="s">
        <v>391</v>
      </c>
      <c r="O76" s="30" t="s">
        <v>52</v>
      </c>
      <c r="P76" s="31" t="s">
        <v>392</v>
      </c>
      <c r="Q76" s="31" t="s">
        <v>393</v>
      </c>
      <c r="R76" s="36">
        <v>1</v>
      </c>
      <c r="S76" s="36">
        <v>1</v>
      </c>
      <c r="T76" s="37">
        <f t="shared" si="7"/>
        <v>0.5</v>
      </c>
      <c r="U76" s="38">
        <v>1</v>
      </c>
      <c r="V76" s="38">
        <v>2</v>
      </c>
      <c r="W76" s="31" t="s">
        <v>394</v>
      </c>
    </row>
    <row r="77" spans="1:23" ht="300" x14ac:dyDescent="0.2">
      <c r="A77" s="30" t="s">
        <v>369</v>
      </c>
      <c r="B77" s="30" t="s">
        <v>370</v>
      </c>
      <c r="C77" s="31" t="s">
        <v>371</v>
      </c>
      <c r="D77" s="32" t="s">
        <v>372</v>
      </c>
      <c r="E77" s="49" t="s">
        <v>373</v>
      </c>
      <c r="F77" s="59">
        <v>1535218.26</v>
      </c>
      <c r="G77" s="59">
        <v>1544823.64</v>
      </c>
      <c r="H77" s="33"/>
      <c r="I77" s="33"/>
      <c r="J77" s="33">
        <v>263113.38</v>
      </c>
      <c r="K77" s="30" t="s">
        <v>33</v>
      </c>
      <c r="L77" s="30" t="s">
        <v>81</v>
      </c>
      <c r="M77" s="31" t="s">
        <v>395</v>
      </c>
      <c r="N77" s="31" t="s">
        <v>396</v>
      </c>
      <c r="O77" s="30" t="s">
        <v>81</v>
      </c>
      <c r="P77" s="31" t="s">
        <v>397</v>
      </c>
      <c r="Q77" s="31" t="s">
        <v>398</v>
      </c>
      <c r="R77" s="36">
        <v>1</v>
      </c>
      <c r="S77" s="36">
        <v>1</v>
      </c>
      <c r="T77" s="37">
        <f t="shared" si="7"/>
        <v>0</v>
      </c>
      <c r="U77" s="38">
        <v>0</v>
      </c>
      <c r="V77" s="38">
        <v>4</v>
      </c>
      <c r="W77" s="31" t="s">
        <v>399</v>
      </c>
    </row>
    <row r="78" spans="1:23" ht="252" x14ac:dyDescent="0.2">
      <c r="A78" s="30" t="s">
        <v>369</v>
      </c>
      <c r="B78" s="30" t="s">
        <v>370</v>
      </c>
      <c r="C78" s="31" t="s">
        <v>371</v>
      </c>
      <c r="D78" s="32" t="s">
        <v>372</v>
      </c>
      <c r="E78" s="49" t="s">
        <v>373</v>
      </c>
      <c r="F78" s="59">
        <v>1535218.26</v>
      </c>
      <c r="G78" s="59">
        <v>1544823.64</v>
      </c>
      <c r="H78" s="33"/>
      <c r="I78" s="33"/>
      <c r="J78" s="33">
        <v>263113.38</v>
      </c>
      <c r="K78" s="30" t="s">
        <v>33</v>
      </c>
      <c r="L78" s="30" t="s">
        <v>400</v>
      </c>
      <c r="M78" s="31" t="s">
        <v>401</v>
      </c>
      <c r="N78" s="31" t="s">
        <v>402</v>
      </c>
      <c r="O78" s="30" t="s">
        <v>400</v>
      </c>
      <c r="P78" s="31" t="s">
        <v>403</v>
      </c>
      <c r="Q78" s="31" t="s">
        <v>404</v>
      </c>
      <c r="R78" s="36">
        <v>1</v>
      </c>
      <c r="S78" s="36">
        <v>1</v>
      </c>
      <c r="T78" s="37">
        <f t="shared" si="7"/>
        <v>0</v>
      </c>
      <c r="U78" s="38">
        <v>0</v>
      </c>
      <c r="V78" s="38">
        <v>1</v>
      </c>
      <c r="W78" s="31" t="s">
        <v>405</v>
      </c>
    </row>
    <row r="79" spans="1:23" ht="144" x14ac:dyDescent="0.2">
      <c r="A79" s="30" t="s">
        <v>369</v>
      </c>
      <c r="B79" s="30" t="s">
        <v>370</v>
      </c>
      <c r="C79" s="31" t="s">
        <v>371</v>
      </c>
      <c r="D79" s="32" t="s">
        <v>372</v>
      </c>
      <c r="E79" s="49" t="s">
        <v>373</v>
      </c>
      <c r="F79" s="59">
        <v>1535218.26</v>
      </c>
      <c r="G79" s="59">
        <v>1544823.64</v>
      </c>
      <c r="H79" s="33"/>
      <c r="I79" s="33"/>
      <c r="J79" s="33">
        <v>263113.38</v>
      </c>
      <c r="K79" s="30" t="s">
        <v>33</v>
      </c>
      <c r="L79" s="30" t="s">
        <v>52</v>
      </c>
      <c r="M79" s="31" t="s">
        <v>406</v>
      </c>
      <c r="N79" s="31" t="s">
        <v>407</v>
      </c>
      <c r="O79" s="30" t="s">
        <v>52</v>
      </c>
      <c r="P79" s="31" t="s">
        <v>408</v>
      </c>
      <c r="Q79" s="31" t="s">
        <v>409</v>
      </c>
      <c r="R79" s="36">
        <v>1</v>
      </c>
      <c r="S79" s="36">
        <v>1</v>
      </c>
      <c r="T79" s="37">
        <f t="shared" si="7"/>
        <v>0.25</v>
      </c>
      <c r="U79" s="38">
        <v>3</v>
      </c>
      <c r="V79" s="38">
        <v>12</v>
      </c>
      <c r="W79" s="31" t="s">
        <v>410</v>
      </c>
    </row>
    <row r="80" spans="1:23" ht="228" x14ac:dyDescent="0.2">
      <c r="A80" s="30" t="s">
        <v>369</v>
      </c>
      <c r="B80" s="30" t="s">
        <v>370</v>
      </c>
      <c r="C80" s="31" t="s">
        <v>371</v>
      </c>
      <c r="D80" s="32" t="s">
        <v>372</v>
      </c>
      <c r="E80" s="49" t="s">
        <v>373</v>
      </c>
      <c r="F80" s="59">
        <v>1535218.26</v>
      </c>
      <c r="G80" s="59">
        <v>1544823.64</v>
      </c>
      <c r="H80" s="33"/>
      <c r="I80" s="33"/>
      <c r="J80" s="33">
        <v>263113.38</v>
      </c>
      <c r="K80" s="30" t="s">
        <v>33</v>
      </c>
      <c r="L80" s="30" t="s">
        <v>81</v>
      </c>
      <c r="M80" s="31" t="s">
        <v>411</v>
      </c>
      <c r="N80" s="31" t="s">
        <v>412</v>
      </c>
      <c r="O80" s="30" t="s">
        <v>81</v>
      </c>
      <c r="P80" s="31" t="s">
        <v>413</v>
      </c>
      <c r="Q80" s="31" t="s">
        <v>414</v>
      </c>
      <c r="R80" s="36">
        <v>1</v>
      </c>
      <c r="S80" s="36">
        <v>1</v>
      </c>
      <c r="T80" s="37">
        <f t="shared" si="7"/>
        <v>0</v>
      </c>
      <c r="U80" s="38">
        <v>0</v>
      </c>
      <c r="V80" s="38">
        <v>2</v>
      </c>
      <c r="W80" s="31" t="s">
        <v>415</v>
      </c>
    </row>
    <row r="81" spans="1:23" ht="120" x14ac:dyDescent="0.2">
      <c r="A81" s="30" t="s">
        <v>369</v>
      </c>
      <c r="B81" s="30" t="s">
        <v>370</v>
      </c>
      <c r="C81" s="31" t="s">
        <v>371</v>
      </c>
      <c r="D81" s="32" t="s">
        <v>372</v>
      </c>
      <c r="E81" s="49" t="s">
        <v>373</v>
      </c>
      <c r="F81" s="59">
        <v>1535218.26</v>
      </c>
      <c r="G81" s="59">
        <v>1544823.64</v>
      </c>
      <c r="H81" s="33"/>
      <c r="I81" s="33"/>
      <c r="J81" s="33">
        <v>263113.38</v>
      </c>
      <c r="K81" s="30" t="s">
        <v>33</v>
      </c>
      <c r="L81" s="30" t="s">
        <v>416</v>
      </c>
      <c r="M81" s="31" t="s">
        <v>417</v>
      </c>
      <c r="N81" s="31" t="s">
        <v>418</v>
      </c>
      <c r="O81" s="30" t="s">
        <v>416</v>
      </c>
      <c r="P81" s="31" t="s">
        <v>419</v>
      </c>
      <c r="Q81" s="31" t="s">
        <v>420</v>
      </c>
      <c r="R81" s="36">
        <v>1</v>
      </c>
      <c r="S81" s="36">
        <v>1</v>
      </c>
      <c r="T81" s="37">
        <f t="shared" si="7"/>
        <v>0</v>
      </c>
      <c r="U81" s="38">
        <v>0</v>
      </c>
      <c r="V81" s="38">
        <v>2</v>
      </c>
      <c r="W81" s="31" t="s">
        <v>421</v>
      </c>
    </row>
    <row r="82" spans="1:23" ht="48" x14ac:dyDescent="0.2">
      <c r="A82" s="30" t="s">
        <v>29</v>
      </c>
      <c r="B82" s="30" t="s">
        <v>422</v>
      </c>
      <c r="C82" s="31" t="s">
        <v>423</v>
      </c>
      <c r="D82" s="30">
        <v>131</v>
      </c>
      <c r="E82" s="31" t="s">
        <v>424</v>
      </c>
      <c r="F82" s="33">
        <v>1618758.3</v>
      </c>
      <c r="G82" s="33">
        <v>1618758.3</v>
      </c>
      <c r="H82" s="34"/>
      <c r="I82" s="34"/>
      <c r="J82" s="33">
        <v>245740.64</v>
      </c>
      <c r="K82" s="30" t="s">
        <v>33</v>
      </c>
      <c r="L82" s="30" t="s">
        <v>34</v>
      </c>
      <c r="M82" s="31" t="s">
        <v>425</v>
      </c>
      <c r="N82" s="31" t="s">
        <v>426</v>
      </c>
      <c r="O82" s="30" t="s">
        <v>34</v>
      </c>
      <c r="P82" s="31" t="s">
        <v>427</v>
      </c>
      <c r="Q82" s="31" t="s">
        <v>428</v>
      </c>
      <c r="R82" s="36">
        <v>1</v>
      </c>
      <c r="S82" s="36">
        <v>1</v>
      </c>
      <c r="T82" s="37">
        <v>0.05</v>
      </c>
      <c r="U82" s="38">
        <v>2</v>
      </c>
      <c r="V82" s="38">
        <v>40</v>
      </c>
      <c r="W82" s="31" t="s">
        <v>363</v>
      </c>
    </row>
    <row r="83" spans="1:23" ht="36" x14ac:dyDescent="0.2">
      <c r="A83" s="73" t="s">
        <v>29</v>
      </c>
      <c r="B83" s="73" t="s">
        <v>422</v>
      </c>
      <c r="C83" s="74" t="s">
        <v>423</v>
      </c>
      <c r="D83" s="73">
        <v>131</v>
      </c>
      <c r="E83" s="31" t="s">
        <v>424</v>
      </c>
      <c r="F83" s="33">
        <v>1618758.3</v>
      </c>
      <c r="G83" s="33">
        <v>1618758.3</v>
      </c>
      <c r="H83" s="34"/>
      <c r="I83" s="34"/>
      <c r="J83" s="33">
        <v>245740.64</v>
      </c>
      <c r="K83" s="76" t="s">
        <v>33</v>
      </c>
      <c r="L83" s="73" t="s">
        <v>40</v>
      </c>
      <c r="M83" s="74" t="s">
        <v>429</v>
      </c>
      <c r="N83" s="74" t="s">
        <v>430</v>
      </c>
      <c r="O83" s="73" t="s">
        <v>40</v>
      </c>
      <c r="P83" s="74" t="s">
        <v>431</v>
      </c>
      <c r="Q83" s="74" t="s">
        <v>428</v>
      </c>
      <c r="R83" s="27">
        <v>0.1</v>
      </c>
      <c r="S83" s="27">
        <v>0.1</v>
      </c>
      <c r="T83" s="28">
        <v>0.22222222222222221</v>
      </c>
      <c r="U83" s="38">
        <v>2</v>
      </c>
      <c r="V83" s="79">
        <v>9</v>
      </c>
      <c r="W83" s="74" t="s">
        <v>432</v>
      </c>
    </row>
    <row r="84" spans="1:23" ht="36" x14ac:dyDescent="0.2">
      <c r="A84" s="48" t="s">
        <v>29</v>
      </c>
      <c r="B84" s="48" t="s">
        <v>422</v>
      </c>
      <c r="C84" s="46" t="s">
        <v>423</v>
      </c>
      <c r="D84" s="48">
        <v>131</v>
      </c>
      <c r="E84" s="31" t="s">
        <v>424</v>
      </c>
      <c r="F84" s="33">
        <v>1618758.3</v>
      </c>
      <c r="G84" s="33">
        <v>1618758.3</v>
      </c>
      <c r="H84" s="34"/>
      <c r="I84" s="34"/>
      <c r="J84" s="33">
        <v>245740.64</v>
      </c>
      <c r="K84" s="83" t="s">
        <v>33</v>
      </c>
      <c r="L84" s="48" t="s">
        <v>358</v>
      </c>
      <c r="M84" s="46" t="s">
        <v>433</v>
      </c>
      <c r="N84" s="46" t="s">
        <v>434</v>
      </c>
      <c r="O84" s="48" t="s">
        <v>358</v>
      </c>
      <c r="P84" s="46" t="s">
        <v>435</v>
      </c>
      <c r="Q84" s="46" t="s">
        <v>436</v>
      </c>
      <c r="R84" s="36">
        <v>0.1</v>
      </c>
      <c r="S84" s="36">
        <v>0.1</v>
      </c>
      <c r="T84" s="37">
        <v>-0.72727272727272729</v>
      </c>
      <c r="U84" s="38">
        <v>3</v>
      </c>
      <c r="V84" s="81">
        <v>11</v>
      </c>
      <c r="W84" s="46" t="s">
        <v>437</v>
      </c>
    </row>
    <row r="85" spans="1:23" ht="36" x14ac:dyDescent="0.2">
      <c r="A85" s="30" t="s">
        <v>29</v>
      </c>
      <c r="B85" s="30" t="s">
        <v>422</v>
      </c>
      <c r="C85" s="31" t="s">
        <v>423</v>
      </c>
      <c r="D85" s="30">
        <v>131</v>
      </c>
      <c r="E85" s="31" t="s">
        <v>424</v>
      </c>
      <c r="F85" s="33">
        <v>1618758.3</v>
      </c>
      <c r="G85" s="33">
        <v>1618758.3</v>
      </c>
      <c r="H85" s="34"/>
      <c r="I85" s="34"/>
      <c r="J85" s="33">
        <v>245740.64</v>
      </c>
      <c r="K85" s="35" t="s">
        <v>33</v>
      </c>
      <c r="L85" s="30" t="s">
        <v>438</v>
      </c>
      <c r="M85" s="31" t="s">
        <v>439</v>
      </c>
      <c r="N85" s="31" t="s">
        <v>440</v>
      </c>
      <c r="O85" s="30" t="s">
        <v>438</v>
      </c>
      <c r="P85" s="46" t="s">
        <v>441</v>
      </c>
      <c r="Q85" s="31" t="s">
        <v>442</v>
      </c>
      <c r="R85" s="36">
        <v>1</v>
      </c>
      <c r="S85" s="36">
        <v>1</v>
      </c>
      <c r="T85" s="37">
        <v>0.5</v>
      </c>
      <c r="U85" s="38">
        <v>5</v>
      </c>
      <c r="V85" s="38">
        <v>10</v>
      </c>
      <c r="W85" s="31" t="s">
        <v>443</v>
      </c>
    </row>
    <row r="86" spans="1:23" ht="36" x14ac:dyDescent="0.2">
      <c r="A86" s="30" t="s">
        <v>29</v>
      </c>
      <c r="B86" s="30" t="s">
        <v>422</v>
      </c>
      <c r="C86" s="31" t="s">
        <v>423</v>
      </c>
      <c r="D86" s="30">
        <v>131</v>
      </c>
      <c r="E86" s="31" t="s">
        <v>424</v>
      </c>
      <c r="F86" s="33">
        <v>1618758.3</v>
      </c>
      <c r="G86" s="33">
        <v>1618758.3</v>
      </c>
      <c r="H86" s="34"/>
      <c r="I86" s="34"/>
      <c r="J86" s="33">
        <v>245740.64</v>
      </c>
      <c r="K86" s="35" t="s">
        <v>33</v>
      </c>
      <c r="L86" s="30" t="s">
        <v>444</v>
      </c>
      <c r="M86" s="31" t="s">
        <v>445</v>
      </c>
      <c r="N86" s="31" t="s">
        <v>446</v>
      </c>
      <c r="O86" s="30" t="s">
        <v>444</v>
      </c>
      <c r="P86" s="46" t="s">
        <v>447</v>
      </c>
      <c r="Q86" s="31" t="s">
        <v>442</v>
      </c>
      <c r="R86" s="36">
        <v>1</v>
      </c>
      <c r="S86" s="36">
        <v>1</v>
      </c>
      <c r="T86" s="37">
        <v>0.3</v>
      </c>
      <c r="U86" s="38">
        <v>3</v>
      </c>
      <c r="V86" s="38">
        <v>10</v>
      </c>
      <c r="W86" s="31" t="s">
        <v>443</v>
      </c>
    </row>
    <row r="87" spans="1:23" ht="48" x14ac:dyDescent="0.2">
      <c r="A87" s="30" t="s">
        <v>29</v>
      </c>
      <c r="B87" s="30" t="s">
        <v>422</v>
      </c>
      <c r="C87" s="31" t="s">
        <v>423</v>
      </c>
      <c r="D87" s="30">
        <v>131</v>
      </c>
      <c r="E87" s="31" t="s">
        <v>424</v>
      </c>
      <c r="F87" s="33">
        <v>1618758.3</v>
      </c>
      <c r="G87" s="33">
        <v>1618758.3</v>
      </c>
      <c r="H87" s="34"/>
      <c r="I87" s="34"/>
      <c r="J87" s="33">
        <v>245740.64</v>
      </c>
      <c r="K87" s="35" t="s">
        <v>33</v>
      </c>
      <c r="L87" s="30" t="s">
        <v>400</v>
      </c>
      <c r="M87" s="31" t="s">
        <v>448</v>
      </c>
      <c r="N87" s="31" t="s">
        <v>440</v>
      </c>
      <c r="O87" s="30" t="s">
        <v>400</v>
      </c>
      <c r="P87" s="46" t="s">
        <v>449</v>
      </c>
      <c r="Q87" s="31" t="s">
        <v>450</v>
      </c>
      <c r="R87" s="36">
        <v>1</v>
      </c>
      <c r="S87" s="36">
        <v>1</v>
      </c>
      <c r="T87" s="37">
        <v>7.4999999999999997E-2</v>
      </c>
      <c r="U87" s="38">
        <v>6</v>
      </c>
      <c r="V87" s="38">
        <v>80</v>
      </c>
      <c r="W87" s="31" t="s">
        <v>443</v>
      </c>
    </row>
    <row r="88" spans="1:23" ht="48" x14ac:dyDescent="0.2">
      <c r="A88" s="30" t="s">
        <v>29</v>
      </c>
      <c r="B88" s="30" t="s">
        <v>422</v>
      </c>
      <c r="C88" s="31" t="s">
        <v>423</v>
      </c>
      <c r="D88" s="30">
        <v>131</v>
      </c>
      <c r="E88" s="31" t="s">
        <v>424</v>
      </c>
      <c r="F88" s="33">
        <v>1618758.3</v>
      </c>
      <c r="G88" s="33">
        <v>1618758.3</v>
      </c>
      <c r="H88" s="34"/>
      <c r="I88" s="34"/>
      <c r="J88" s="33">
        <v>245740.64</v>
      </c>
      <c r="K88" s="35" t="s">
        <v>33</v>
      </c>
      <c r="L88" s="30" t="s">
        <v>52</v>
      </c>
      <c r="M88" s="31" t="s">
        <v>451</v>
      </c>
      <c r="N88" s="31" t="s">
        <v>452</v>
      </c>
      <c r="O88" s="30" t="s">
        <v>52</v>
      </c>
      <c r="P88" s="46" t="s">
        <v>453</v>
      </c>
      <c r="Q88" s="31" t="s">
        <v>454</v>
      </c>
      <c r="R88" s="36">
        <v>1</v>
      </c>
      <c r="S88" s="36">
        <v>1</v>
      </c>
      <c r="T88" s="37">
        <v>0.13333333333333333</v>
      </c>
      <c r="U88" s="38">
        <v>4</v>
      </c>
      <c r="V88" s="38">
        <v>30</v>
      </c>
      <c r="W88" s="31" t="s">
        <v>443</v>
      </c>
    </row>
    <row r="89" spans="1:23" ht="48" x14ac:dyDescent="0.2">
      <c r="A89" s="30" t="s">
        <v>29</v>
      </c>
      <c r="B89" s="30" t="s">
        <v>422</v>
      </c>
      <c r="C89" s="31" t="s">
        <v>423</v>
      </c>
      <c r="D89" s="30">
        <v>131</v>
      </c>
      <c r="E89" s="31" t="s">
        <v>424</v>
      </c>
      <c r="F89" s="33">
        <v>1618758.3</v>
      </c>
      <c r="G89" s="33">
        <v>1618758.3</v>
      </c>
      <c r="H89" s="34"/>
      <c r="I89" s="34"/>
      <c r="J89" s="33">
        <v>245740.64</v>
      </c>
      <c r="K89" s="35" t="s">
        <v>33</v>
      </c>
      <c r="L89" s="32" t="s">
        <v>455</v>
      </c>
      <c r="M89" s="31" t="s">
        <v>456</v>
      </c>
      <c r="N89" s="31" t="s">
        <v>457</v>
      </c>
      <c r="O89" s="32" t="s">
        <v>455</v>
      </c>
      <c r="P89" s="31" t="s">
        <v>458</v>
      </c>
      <c r="Q89" s="54" t="s">
        <v>459</v>
      </c>
      <c r="R89" s="36">
        <v>1</v>
      </c>
      <c r="S89" s="36">
        <v>1</v>
      </c>
      <c r="T89" s="37">
        <v>0.04</v>
      </c>
      <c r="U89" s="38">
        <v>2</v>
      </c>
      <c r="V89" s="38">
        <v>50</v>
      </c>
      <c r="W89" s="31" t="s">
        <v>460</v>
      </c>
    </row>
    <row r="90" spans="1:23" ht="60" x14ac:dyDescent="0.2">
      <c r="A90" s="84" t="s">
        <v>461</v>
      </c>
      <c r="B90" s="85" t="s">
        <v>462</v>
      </c>
      <c r="C90" s="86" t="s">
        <v>463</v>
      </c>
      <c r="D90" s="87" t="s">
        <v>464</v>
      </c>
      <c r="E90" s="88" t="s">
        <v>465</v>
      </c>
      <c r="F90" s="89">
        <v>0</v>
      </c>
      <c r="G90" s="89">
        <v>2315033.79</v>
      </c>
      <c r="H90" s="90"/>
      <c r="I90" s="91">
        <v>0</v>
      </c>
      <c r="J90" s="24">
        <v>2250771.5499999998</v>
      </c>
      <c r="K90" s="84" t="s">
        <v>33</v>
      </c>
      <c r="L90" s="84" t="s">
        <v>34</v>
      </c>
      <c r="M90" s="92" t="s">
        <v>466</v>
      </c>
      <c r="N90" s="92" t="s">
        <v>467</v>
      </c>
      <c r="O90" s="84" t="s">
        <v>34</v>
      </c>
      <c r="P90" s="85" t="s">
        <v>468</v>
      </c>
      <c r="Q90" s="93" t="s">
        <v>469</v>
      </c>
      <c r="R90" s="94">
        <v>-0.01</v>
      </c>
      <c r="S90" s="94">
        <v>-0.01</v>
      </c>
      <c r="T90" s="95">
        <f>(U90/V90)</f>
        <v>1</v>
      </c>
      <c r="U90" s="96">
        <v>1</v>
      </c>
      <c r="V90" s="97">
        <v>1</v>
      </c>
      <c r="W90" s="92" t="s">
        <v>470</v>
      </c>
    </row>
    <row r="91" spans="1:23" ht="60" x14ac:dyDescent="0.2">
      <c r="A91" s="98" t="s">
        <v>461</v>
      </c>
      <c r="B91" s="99" t="s">
        <v>462</v>
      </c>
      <c r="C91" s="72" t="s">
        <v>463</v>
      </c>
      <c r="D91" s="100" t="s">
        <v>464</v>
      </c>
      <c r="E91" s="101" t="s">
        <v>465</v>
      </c>
      <c r="F91" s="89">
        <v>0</v>
      </c>
      <c r="G91" s="89">
        <v>2315033.79</v>
      </c>
      <c r="H91" s="90"/>
      <c r="I91" s="91"/>
      <c r="J91" s="24">
        <v>2250772.5499999998</v>
      </c>
      <c r="K91" s="98" t="s">
        <v>33</v>
      </c>
      <c r="L91" s="98" t="s">
        <v>40</v>
      </c>
      <c r="M91" s="102" t="s">
        <v>471</v>
      </c>
      <c r="N91" s="102" t="s">
        <v>472</v>
      </c>
      <c r="O91" s="98" t="s">
        <v>40</v>
      </c>
      <c r="P91" s="103" t="s">
        <v>473</v>
      </c>
      <c r="Q91" s="103" t="s">
        <v>474</v>
      </c>
      <c r="R91" s="104">
        <v>0.11</v>
      </c>
      <c r="S91" s="104">
        <v>0.11</v>
      </c>
      <c r="T91" s="105">
        <f t="shared" ref="T91:T96" si="8">U91/V91</f>
        <v>0.77142857142857146</v>
      </c>
      <c r="U91" s="106">
        <v>27</v>
      </c>
      <c r="V91" s="99">
        <v>35</v>
      </c>
      <c r="W91" s="107" t="s">
        <v>475</v>
      </c>
    </row>
    <row r="92" spans="1:23" ht="36" x14ac:dyDescent="0.2">
      <c r="A92" s="108" t="s">
        <v>461</v>
      </c>
      <c r="B92" s="85" t="s">
        <v>462</v>
      </c>
      <c r="C92" s="109" t="s">
        <v>463</v>
      </c>
      <c r="D92" s="110" t="s">
        <v>464</v>
      </c>
      <c r="E92" s="111" t="s">
        <v>465</v>
      </c>
      <c r="F92" s="89">
        <v>0</v>
      </c>
      <c r="G92" s="89">
        <v>2315033.79</v>
      </c>
      <c r="H92" s="90"/>
      <c r="I92" s="91"/>
      <c r="J92" s="24">
        <v>2250773.5499999998</v>
      </c>
      <c r="K92" s="108" t="s">
        <v>33</v>
      </c>
      <c r="L92" s="108" t="s">
        <v>358</v>
      </c>
      <c r="M92" s="92" t="s">
        <v>476</v>
      </c>
      <c r="N92" s="112" t="s">
        <v>477</v>
      </c>
      <c r="O92" s="108" t="s">
        <v>358</v>
      </c>
      <c r="P92" s="113" t="s">
        <v>478</v>
      </c>
      <c r="Q92" s="113" t="s">
        <v>479</v>
      </c>
      <c r="R92" s="114">
        <v>0.23</v>
      </c>
      <c r="S92" s="114">
        <v>0.23</v>
      </c>
      <c r="T92" s="115">
        <f t="shared" si="8"/>
        <v>0.77142857142857146</v>
      </c>
      <c r="U92" s="99">
        <v>27</v>
      </c>
      <c r="V92" s="99">
        <v>35</v>
      </c>
      <c r="W92" s="107" t="s">
        <v>480</v>
      </c>
    </row>
    <row r="93" spans="1:23" ht="48" x14ac:dyDescent="0.2">
      <c r="A93" s="98" t="s">
        <v>461</v>
      </c>
      <c r="B93" s="116" t="s">
        <v>462</v>
      </c>
      <c r="C93" s="72" t="s">
        <v>463</v>
      </c>
      <c r="D93" s="100" t="s">
        <v>464</v>
      </c>
      <c r="E93" s="101" t="s">
        <v>465</v>
      </c>
      <c r="F93" s="89">
        <v>0</v>
      </c>
      <c r="G93" s="89">
        <v>2315033.79</v>
      </c>
      <c r="H93" s="90"/>
      <c r="I93" s="91"/>
      <c r="J93" s="24">
        <v>2250774.5499999998</v>
      </c>
      <c r="K93" s="98" t="s">
        <v>33</v>
      </c>
      <c r="L93" s="98" t="s">
        <v>52</v>
      </c>
      <c r="M93" s="107" t="s">
        <v>481</v>
      </c>
      <c r="N93" s="102" t="s">
        <v>482</v>
      </c>
      <c r="O93" s="98" t="s">
        <v>52</v>
      </c>
      <c r="P93" s="103" t="s">
        <v>483</v>
      </c>
      <c r="Q93" s="103" t="s">
        <v>484</v>
      </c>
      <c r="R93" s="104">
        <v>1</v>
      </c>
      <c r="S93" s="104">
        <v>1</v>
      </c>
      <c r="T93" s="105">
        <f t="shared" si="8"/>
        <v>1</v>
      </c>
      <c r="U93" s="99">
        <v>1</v>
      </c>
      <c r="V93" s="99">
        <v>1</v>
      </c>
      <c r="W93" s="107" t="s">
        <v>485</v>
      </c>
    </row>
    <row r="94" spans="1:23" ht="84" x14ac:dyDescent="0.2">
      <c r="A94" s="98" t="s">
        <v>461</v>
      </c>
      <c r="B94" s="116" t="s">
        <v>462</v>
      </c>
      <c r="C94" s="72" t="s">
        <v>463</v>
      </c>
      <c r="D94" s="100" t="s">
        <v>464</v>
      </c>
      <c r="E94" s="101" t="s">
        <v>465</v>
      </c>
      <c r="F94" s="89">
        <v>0</v>
      </c>
      <c r="G94" s="89">
        <v>2315033.79</v>
      </c>
      <c r="H94" s="90"/>
      <c r="I94" s="91"/>
      <c r="J94" s="24">
        <v>2250775.5499999998</v>
      </c>
      <c r="K94" s="98" t="s">
        <v>33</v>
      </c>
      <c r="L94" s="98" t="s">
        <v>81</v>
      </c>
      <c r="M94" s="107" t="s">
        <v>486</v>
      </c>
      <c r="N94" s="102" t="s">
        <v>487</v>
      </c>
      <c r="O94" s="98" t="s">
        <v>81</v>
      </c>
      <c r="P94" s="103" t="s">
        <v>488</v>
      </c>
      <c r="Q94" s="103" t="s">
        <v>489</v>
      </c>
      <c r="R94" s="104">
        <v>1</v>
      </c>
      <c r="S94" s="104">
        <v>1</v>
      </c>
      <c r="T94" s="69">
        <f t="shared" si="8"/>
        <v>1</v>
      </c>
      <c r="U94" s="99">
        <v>1</v>
      </c>
      <c r="V94" s="99">
        <v>1</v>
      </c>
      <c r="W94" s="107" t="s">
        <v>490</v>
      </c>
    </row>
    <row r="95" spans="1:23" ht="36" x14ac:dyDescent="0.2">
      <c r="A95" s="98" t="s">
        <v>461</v>
      </c>
      <c r="B95" s="116" t="s">
        <v>462</v>
      </c>
      <c r="C95" s="72" t="s">
        <v>463</v>
      </c>
      <c r="D95" s="100" t="s">
        <v>464</v>
      </c>
      <c r="E95" s="101" t="s">
        <v>465</v>
      </c>
      <c r="F95" s="89">
        <v>0</v>
      </c>
      <c r="G95" s="89">
        <v>2315033.79</v>
      </c>
      <c r="H95" s="90"/>
      <c r="I95" s="91"/>
      <c r="J95" s="24">
        <v>2250776.5499999998</v>
      </c>
      <c r="K95" s="117" t="s">
        <v>33</v>
      </c>
      <c r="L95" s="117" t="s">
        <v>358</v>
      </c>
      <c r="M95" s="107" t="s">
        <v>491</v>
      </c>
      <c r="N95" s="118" t="s">
        <v>492</v>
      </c>
      <c r="O95" s="117" t="s">
        <v>358</v>
      </c>
      <c r="P95" s="119" t="s">
        <v>493</v>
      </c>
      <c r="Q95" s="120" t="s">
        <v>494</v>
      </c>
      <c r="R95" s="121">
        <v>1</v>
      </c>
      <c r="S95" s="121">
        <v>1</v>
      </c>
      <c r="T95" s="122">
        <f t="shared" si="8"/>
        <v>0.77142857142857146</v>
      </c>
      <c r="U95" s="116">
        <v>27</v>
      </c>
      <c r="V95" s="116">
        <v>35</v>
      </c>
      <c r="W95" s="107" t="s">
        <v>480</v>
      </c>
    </row>
    <row r="96" spans="1:23" ht="48" x14ac:dyDescent="0.2">
      <c r="A96" s="98" t="s">
        <v>461</v>
      </c>
      <c r="B96" s="99" t="s">
        <v>462</v>
      </c>
      <c r="C96" s="72" t="s">
        <v>463</v>
      </c>
      <c r="D96" s="100" t="s">
        <v>464</v>
      </c>
      <c r="E96" s="101" t="s">
        <v>465</v>
      </c>
      <c r="F96" s="89">
        <v>0</v>
      </c>
      <c r="G96" s="89">
        <v>2315033.79</v>
      </c>
      <c r="H96" s="90"/>
      <c r="I96" s="91"/>
      <c r="J96" s="24">
        <v>2250777.5499999998</v>
      </c>
      <c r="K96" s="98" t="s">
        <v>33</v>
      </c>
      <c r="L96" s="98" t="s">
        <v>52</v>
      </c>
      <c r="M96" s="102" t="s">
        <v>495</v>
      </c>
      <c r="N96" s="102" t="s">
        <v>482</v>
      </c>
      <c r="O96" s="98" t="s">
        <v>52</v>
      </c>
      <c r="P96" s="103" t="s">
        <v>483</v>
      </c>
      <c r="Q96" s="103" t="s">
        <v>496</v>
      </c>
      <c r="R96" s="104">
        <v>1</v>
      </c>
      <c r="S96" s="104">
        <v>1</v>
      </c>
      <c r="T96" s="69">
        <f t="shared" si="8"/>
        <v>1</v>
      </c>
      <c r="U96" s="99">
        <v>1</v>
      </c>
      <c r="V96" s="99">
        <v>1</v>
      </c>
      <c r="W96" s="102" t="s">
        <v>485</v>
      </c>
    </row>
    <row r="97" spans="1:23" ht="60" x14ac:dyDescent="0.2">
      <c r="A97" s="30" t="s">
        <v>461</v>
      </c>
      <c r="B97" s="30" t="s">
        <v>497</v>
      </c>
      <c r="C97" s="31" t="s">
        <v>498</v>
      </c>
      <c r="D97" s="30">
        <v>321</v>
      </c>
      <c r="E97" s="31" t="s">
        <v>499</v>
      </c>
      <c r="F97" s="33">
        <v>0</v>
      </c>
      <c r="G97" s="33">
        <v>0</v>
      </c>
      <c r="H97" s="33"/>
      <c r="I97" s="33"/>
      <c r="J97" s="33">
        <v>0</v>
      </c>
      <c r="K97" s="30" t="s">
        <v>33</v>
      </c>
      <c r="L97" s="30" t="s">
        <v>34</v>
      </c>
      <c r="M97" s="31" t="s">
        <v>500</v>
      </c>
      <c r="N97" s="31" t="s">
        <v>501</v>
      </c>
      <c r="O97" s="30" t="s">
        <v>34</v>
      </c>
      <c r="P97" s="31" t="s">
        <v>502</v>
      </c>
      <c r="Q97" s="31" t="s">
        <v>503</v>
      </c>
      <c r="R97" s="123">
        <v>0.1</v>
      </c>
      <c r="S97" s="123">
        <v>0.1</v>
      </c>
      <c r="T97" s="37">
        <f t="shared" ref="T97:T98" si="9">(U97/V97)-1</f>
        <v>-1</v>
      </c>
      <c r="U97" s="38">
        <v>0</v>
      </c>
      <c r="V97" s="30">
        <v>1071</v>
      </c>
      <c r="W97" s="31" t="s">
        <v>504</v>
      </c>
    </row>
    <row r="98" spans="1:23" ht="48" x14ac:dyDescent="0.2">
      <c r="A98" s="30" t="s">
        <v>461</v>
      </c>
      <c r="B98" s="30" t="s">
        <v>497</v>
      </c>
      <c r="C98" s="31" t="s">
        <v>498</v>
      </c>
      <c r="D98" s="30">
        <v>321</v>
      </c>
      <c r="E98" s="31" t="s">
        <v>499</v>
      </c>
      <c r="F98" s="33">
        <v>0</v>
      </c>
      <c r="G98" s="33">
        <v>0</v>
      </c>
      <c r="H98" s="33"/>
      <c r="I98" s="33"/>
      <c r="J98" s="33">
        <v>0</v>
      </c>
      <c r="K98" s="30" t="s">
        <v>33</v>
      </c>
      <c r="L98" s="30" t="s">
        <v>40</v>
      </c>
      <c r="M98" s="31" t="s">
        <v>505</v>
      </c>
      <c r="N98" s="31" t="s">
        <v>506</v>
      </c>
      <c r="O98" s="30" t="s">
        <v>40</v>
      </c>
      <c r="P98" s="31" t="s">
        <v>507</v>
      </c>
      <c r="Q98" s="31" t="s">
        <v>508</v>
      </c>
      <c r="R98" s="123">
        <v>0.1</v>
      </c>
      <c r="S98" s="123">
        <v>0.1</v>
      </c>
      <c r="T98" s="37">
        <f t="shared" si="9"/>
        <v>-1</v>
      </c>
      <c r="U98" s="38">
        <v>0</v>
      </c>
      <c r="V98" s="30">
        <v>404</v>
      </c>
      <c r="W98" s="31" t="s">
        <v>506</v>
      </c>
    </row>
    <row r="99" spans="1:23" ht="36" x14ac:dyDescent="0.2">
      <c r="A99" s="30" t="s">
        <v>461</v>
      </c>
      <c r="B99" s="30" t="s">
        <v>497</v>
      </c>
      <c r="C99" s="31" t="s">
        <v>498</v>
      </c>
      <c r="D99" s="30">
        <v>321</v>
      </c>
      <c r="E99" s="31" t="s">
        <v>499</v>
      </c>
      <c r="F99" s="33">
        <v>0</v>
      </c>
      <c r="G99" s="33">
        <v>0</v>
      </c>
      <c r="H99" s="33"/>
      <c r="I99" s="33"/>
      <c r="J99" s="33">
        <v>0</v>
      </c>
      <c r="K99" s="30" t="s">
        <v>33</v>
      </c>
      <c r="L99" s="30" t="s">
        <v>358</v>
      </c>
      <c r="M99" s="31" t="s">
        <v>509</v>
      </c>
      <c r="N99" s="31" t="s">
        <v>510</v>
      </c>
      <c r="O99" s="30" t="s">
        <v>358</v>
      </c>
      <c r="P99" s="31" t="s">
        <v>511</v>
      </c>
      <c r="Q99" s="31" t="s">
        <v>512</v>
      </c>
      <c r="R99" s="123">
        <v>1</v>
      </c>
      <c r="S99" s="123">
        <v>1</v>
      </c>
      <c r="T99" s="37">
        <f t="shared" ref="T99:T111" si="10">U99/V99</f>
        <v>0</v>
      </c>
      <c r="U99" s="38">
        <v>0</v>
      </c>
      <c r="V99" s="30">
        <v>1</v>
      </c>
      <c r="W99" s="31" t="s">
        <v>513</v>
      </c>
    </row>
    <row r="100" spans="1:23" ht="60" x14ac:dyDescent="0.2">
      <c r="A100" s="30" t="s">
        <v>461</v>
      </c>
      <c r="B100" s="30" t="s">
        <v>497</v>
      </c>
      <c r="C100" s="31" t="s">
        <v>498</v>
      </c>
      <c r="D100" s="30">
        <v>321</v>
      </c>
      <c r="E100" s="31" t="s">
        <v>499</v>
      </c>
      <c r="F100" s="33">
        <v>0</v>
      </c>
      <c r="G100" s="33">
        <v>0</v>
      </c>
      <c r="H100" s="33"/>
      <c r="I100" s="33"/>
      <c r="J100" s="33">
        <v>0</v>
      </c>
      <c r="K100" s="30" t="s">
        <v>33</v>
      </c>
      <c r="L100" s="30" t="s">
        <v>52</v>
      </c>
      <c r="M100" s="31" t="s">
        <v>514</v>
      </c>
      <c r="N100" s="31" t="s">
        <v>515</v>
      </c>
      <c r="O100" s="30" t="s">
        <v>52</v>
      </c>
      <c r="P100" s="31" t="s">
        <v>516</v>
      </c>
      <c r="Q100" s="31" t="s">
        <v>517</v>
      </c>
      <c r="R100" s="123">
        <v>1</v>
      </c>
      <c r="S100" s="123">
        <v>1</v>
      </c>
      <c r="T100" s="37">
        <f t="shared" si="10"/>
        <v>0</v>
      </c>
      <c r="U100" s="38">
        <v>0</v>
      </c>
      <c r="V100" s="30">
        <v>245</v>
      </c>
      <c r="W100" s="31" t="s">
        <v>518</v>
      </c>
    </row>
    <row r="101" spans="1:23" ht="60" x14ac:dyDescent="0.2">
      <c r="A101" s="30" t="s">
        <v>461</v>
      </c>
      <c r="B101" s="30" t="s">
        <v>497</v>
      </c>
      <c r="C101" s="31" t="s">
        <v>498</v>
      </c>
      <c r="D101" s="30">
        <v>321</v>
      </c>
      <c r="E101" s="31" t="s">
        <v>499</v>
      </c>
      <c r="F101" s="33">
        <v>0</v>
      </c>
      <c r="G101" s="33">
        <v>0</v>
      </c>
      <c r="H101" s="33"/>
      <c r="I101" s="33"/>
      <c r="J101" s="33">
        <v>0</v>
      </c>
      <c r="K101" s="30" t="s">
        <v>33</v>
      </c>
      <c r="L101" s="30" t="s">
        <v>81</v>
      </c>
      <c r="M101" s="31" t="s">
        <v>519</v>
      </c>
      <c r="N101" s="31" t="s">
        <v>520</v>
      </c>
      <c r="O101" s="30" t="s">
        <v>81</v>
      </c>
      <c r="P101" s="31" t="s">
        <v>521</v>
      </c>
      <c r="Q101" s="31" t="s">
        <v>522</v>
      </c>
      <c r="R101" s="123">
        <v>0</v>
      </c>
      <c r="S101" s="123">
        <v>0</v>
      </c>
      <c r="T101" s="37">
        <f t="shared" si="10"/>
        <v>0</v>
      </c>
      <c r="U101" s="38">
        <v>0</v>
      </c>
      <c r="V101" s="30">
        <v>1</v>
      </c>
      <c r="W101" s="31" t="s">
        <v>523</v>
      </c>
    </row>
    <row r="102" spans="1:23" ht="48" x14ac:dyDescent="0.2">
      <c r="A102" s="100" t="s">
        <v>29</v>
      </c>
      <c r="B102" s="100" t="s">
        <v>524</v>
      </c>
      <c r="C102" s="72" t="s">
        <v>525</v>
      </c>
      <c r="D102" s="100">
        <v>312</v>
      </c>
      <c r="E102" s="72" t="s">
        <v>526</v>
      </c>
      <c r="F102" s="124">
        <v>700000</v>
      </c>
      <c r="G102" s="124">
        <v>700000</v>
      </c>
      <c r="H102" s="125"/>
      <c r="I102" s="125"/>
      <c r="J102" s="126">
        <v>0</v>
      </c>
      <c r="K102" s="100" t="s">
        <v>33</v>
      </c>
      <c r="L102" s="72" t="s">
        <v>34</v>
      </c>
      <c r="M102" s="72" t="s">
        <v>527</v>
      </c>
      <c r="N102" s="72" t="s">
        <v>528</v>
      </c>
      <c r="O102" s="72" t="s">
        <v>34</v>
      </c>
      <c r="P102" s="72" t="s">
        <v>528</v>
      </c>
      <c r="Q102" s="72" t="s">
        <v>529</v>
      </c>
      <c r="R102" s="127">
        <v>1</v>
      </c>
      <c r="S102" s="127">
        <v>1</v>
      </c>
      <c r="T102" s="128">
        <f t="shared" si="10"/>
        <v>0.28000000000000003</v>
      </c>
      <c r="U102" s="71">
        <v>28</v>
      </c>
      <c r="V102" s="71">
        <v>100</v>
      </c>
      <c r="W102" s="72" t="s">
        <v>530</v>
      </c>
    </row>
    <row r="103" spans="1:23" ht="48" x14ac:dyDescent="0.2">
      <c r="A103" s="100" t="s">
        <v>29</v>
      </c>
      <c r="B103" s="100" t="s">
        <v>524</v>
      </c>
      <c r="C103" s="72" t="s">
        <v>525</v>
      </c>
      <c r="D103" s="100">
        <v>311</v>
      </c>
      <c r="E103" s="72" t="s">
        <v>526</v>
      </c>
      <c r="F103" s="124">
        <v>700000</v>
      </c>
      <c r="G103" s="124">
        <v>700000</v>
      </c>
      <c r="H103" s="125"/>
      <c r="I103" s="125"/>
      <c r="J103" s="126">
        <v>0</v>
      </c>
      <c r="K103" s="100" t="s">
        <v>33</v>
      </c>
      <c r="L103" s="109" t="s">
        <v>40</v>
      </c>
      <c r="M103" s="109" t="s">
        <v>531</v>
      </c>
      <c r="N103" s="109" t="s">
        <v>532</v>
      </c>
      <c r="O103" s="109" t="s">
        <v>379</v>
      </c>
      <c r="P103" s="109" t="s">
        <v>533</v>
      </c>
      <c r="Q103" s="109" t="s">
        <v>534</v>
      </c>
      <c r="R103" s="128">
        <v>1</v>
      </c>
      <c r="S103" s="128">
        <v>1</v>
      </c>
      <c r="T103" s="128">
        <f t="shared" si="10"/>
        <v>0.26785714285714285</v>
      </c>
      <c r="U103" s="71">
        <v>15</v>
      </c>
      <c r="V103" s="71">
        <v>56</v>
      </c>
      <c r="W103" s="109" t="s">
        <v>535</v>
      </c>
    </row>
    <row r="104" spans="1:23" ht="60" x14ac:dyDescent="0.2">
      <c r="A104" s="100" t="s">
        <v>29</v>
      </c>
      <c r="B104" s="100" t="s">
        <v>524</v>
      </c>
      <c r="C104" s="72" t="s">
        <v>525</v>
      </c>
      <c r="D104" s="100">
        <v>311</v>
      </c>
      <c r="E104" s="72" t="s">
        <v>526</v>
      </c>
      <c r="F104" s="124">
        <v>700000</v>
      </c>
      <c r="G104" s="124">
        <v>700000</v>
      </c>
      <c r="H104" s="125"/>
      <c r="I104" s="125"/>
      <c r="J104" s="126">
        <v>0</v>
      </c>
      <c r="K104" s="100" t="s">
        <v>33</v>
      </c>
      <c r="L104" s="100" t="s">
        <v>46</v>
      </c>
      <c r="M104" s="72" t="s">
        <v>536</v>
      </c>
      <c r="N104" s="72" t="s">
        <v>537</v>
      </c>
      <c r="O104" s="100" t="s">
        <v>46</v>
      </c>
      <c r="P104" s="72" t="s">
        <v>537</v>
      </c>
      <c r="Q104" s="72" t="s">
        <v>538</v>
      </c>
      <c r="R104" s="128">
        <v>1</v>
      </c>
      <c r="S104" s="128">
        <v>1</v>
      </c>
      <c r="T104" s="128">
        <f t="shared" si="10"/>
        <v>0.26785714285714285</v>
      </c>
      <c r="U104" s="71">
        <v>15</v>
      </c>
      <c r="V104" s="71">
        <v>56</v>
      </c>
      <c r="W104" s="72" t="s">
        <v>539</v>
      </c>
    </row>
    <row r="105" spans="1:23" ht="36" x14ac:dyDescent="0.2">
      <c r="A105" s="100" t="s">
        <v>29</v>
      </c>
      <c r="B105" s="100" t="s">
        <v>524</v>
      </c>
      <c r="C105" s="72" t="s">
        <v>525</v>
      </c>
      <c r="D105" s="100">
        <v>311</v>
      </c>
      <c r="E105" s="72" t="s">
        <v>526</v>
      </c>
      <c r="F105" s="124">
        <v>700000</v>
      </c>
      <c r="G105" s="124">
        <v>700000</v>
      </c>
      <c r="H105" s="125"/>
      <c r="I105" s="125"/>
      <c r="J105" s="126">
        <v>0</v>
      </c>
      <c r="K105" s="100" t="s">
        <v>33</v>
      </c>
      <c r="L105" s="100" t="s">
        <v>52</v>
      </c>
      <c r="M105" s="72" t="s">
        <v>540</v>
      </c>
      <c r="N105" s="72" t="s">
        <v>541</v>
      </c>
      <c r="O105" s="100" t="s">
        <v>52</v>
      </c>
      <c r="P105" s="72" t="s">
        <v>542</v>
      </c>
      <c r="Q105" s="72" t="s">
        <v>543</v>
      </c>
      <c r="R105" s="128">
        <v>1</v>
      </c>
      <c r="S105" s="128">
        <v>1</v>
      </c>
      <c r="T105" s="128">
        <f t="shared" si="10"/>
        <v>0.26785714285714285</v>
      </c>
      <c r="U105" s="71">
        <v>15</v>
      </c>
      <c r="V105" s="71">
        <v>56</v>
      </c>
      <c r="W105" s="72" t="s">
        <v>363</v>
      </c>
    </row>
    <row r="106" spans="1:23" ht="60" x14ac:dyDescent="0.2">
      <c r="A106" s="100" t="s">
        <v>29</v>
      </c>
      <c r="B106" s="100" t="s">
        <v>524</v>
      </c>
      <c r="C106" s="72" t="s">
        <v>525</v>
      </c>
      <c r="D106" s="100">
        <v>311</v>
      </c>
      <c r="E106" s="72" t="s">
        <v>526</v>
      </c>
      <c r="F106" s="124">
        <v>700000</v>
      </c>
      <c r="G106" s="124">
        <v>700000</v>
      </c>
      <c r="H106" s="125"/>
      <c r="I106" s="125"/>
      <c r="J106" s="126">
        <v>0</v>
      </c>
      <c r="K106" s="100" t="s">
        <v>33</v>
      </c>
      <c r="L106" s="72" t="s">
        <v>81</v>
      </c>
      <c r="M106" s="72" t="s">
        <v>544</v>
      </c>
      <c r="N106" s="72" t="s">
        <v>545</v>
      </c>
      <c r="O106" s="72" t="s">
        <v>81</v>
      </c>
      <c r="P106" s="72" t="s">
        <v>546</v>
      </c>
      <c r="Q106" s="72" t="s">
        <v>547</v>
      </c>
      <c r="R106" s="128">
        <v>1</v>
      </c>
      <c r="S106" s="128">
        <v>1</v>
      </c>
      <c r="T106" s="128">
        <f t="shared" si="10"/>
        <v>0.26785714285714285</v>
      </c>
      <c r="U106" s="71">
        <v>15</v>
      </c>
      <c r="V106" s="71">
        <v>56</v>
      </c>
      <c r="W106" s="72" t="s">
        <v>548</v>
      </c>
    </row>
    <row r="107" spans="1:23" ht="36" x14ac:dyDescent="0.2">
      <c r="A107" s="100" t="s">
        <v>29</v>
      </c>
      <c r="B107" s="100" t="s">
        <v>524</v>
      </c>
      <c r="C107" s="72" t="s">
        <v>525</v>
      </c>
      <c r="D107" s="100">
        <v>311</v>
      </c>
      <c r="E107" s="72" t="s">
        <v>526</v>
      </c>
      <c r="F107" s="124">
        <v>700000</v>
      </c>
      <c r="G107" s="124">
        <v>700000</v>
      </c>
      <c r="H107" s="125"/>
      <c r="I107" s="125"/>
      <c r="J107" s="126">
        <v>0</v>
      </c>
      <c r="K107" s="100" t="s">
        <v>33</v>
      </c>
      <c r="L107" s="100" t="s">
        <v>58</v>
      </c>
      <c r="M107" s="72" t="s">
        <v>549</v>
      </c>
      <c r="N107" s="72" t="s">
        <v>550</v>
      </c>
      <c r="O107" s="100" t="s">
        <v>58</v>
      </c>
      <c r="P107" s="72" t="s">
        <v>551</v>
      </c>
      <c r="Q107" s="72" t="s">
        <v>552</v>
      </c>
      <c r="R107" s="128">
        <v>1</v>
      </c>
      <c r="S107" s="128">
        <v>1</v>
      </c>
      <c r="T107" s="128">
        <f t="shared" si="10"/>
        <v>0</v>
      </c>
      <c r="U107" s="71">
        <v>0</v>
      </c>
      <c r="V107" s="71">
        <v>60</v>
      </c>
      <c r="W107" s="72" t="s">
        <v>550</v>
      </c>
    </row>
    <row r="108" spans="1:23" ht="36" x14ac:dyDescent="0.2">
      <c r="A108" s="100" t="s">
        <v>29</v>
      </c>
      <c r="B108" s="100" t="s">
        <v>524</v>
      </c>
      <c r="C108" s="72" t="s">
        <v>525</v>
      </c>
      <c r="D108" s="100">
        <v>311</v>
      </c>
      <c r="E108" s="72" t="s">
        <v>526</v>
      </c>
      <c r="F108" s="124">
        <v>700000</v>
      </c>
      <c r="G108" s="124">
        <v>700000</v>
      </c>
      <c r="H108" s="125"/>
      <c r="I108" s="125"/>
      <c r="J108" s="126">
        <v>0</v>
      </c>
      <c r="K108" s="100" t="s">
        <v>33</v>
      </c>
      <c r="L108" s="100" t="s">
        <v>52</v>
      </c>
      <c r="M108" s="72" t="s">
        <v>553</v>
      </c>
      <c r="N108" s="72" t="s">
        <v>554</v>
      </c>
      <c r="O108" s="100" t="s">
        <v>52</v>
      </c>
      <c r="P108" s="72" t="s">
        <v>555</v>
      </c>
      <c r="Q108" s="72" t="s">
        <v>556</v>
      </c>
      <c r="R108" s="128">
        <v>1</v>
      </c>
      <c r="S108" s="128">
        <v>1</v>
      </c>
      <c r="T108" s="128">
        <f t="shared" si="10"/>
        <v>0</v>
      </c>
      <c r="U108" s="71">
        <v>0</v>
      </c>
      <c r="V108" s="71">
        <v>1</v>
      </c>
      <c r="W108" s="129" t="s">
        <v>557</v>
      </c>
    </row>
    <row r="109" spans="1:23" ht="48" x14ac:dyDescent="0.2">
      <c r="A109" s="100" t="s">
        <v>29</v>
      </c>
      <c r="B109" s="100" t="s">
        <v>524</v>
      </c>
      <c r="C109" s="72" t="s">
        <v>525</v>
      </c>
      <c r="D109" s="100">
        <v>311</v>
      </c>
      <c r="E109" s="72" t="s">
        <v>526</v>
      </c>
      <c r="F109" s="124">
        <v>700000</v>
      </c>
      <c r="G109" s="124">
        <v>700000</v>
      </c>
      <c r="H109" s="125"/>
      <c r="I109" s="125"/>
      <c r="J109" s="126">
        <v>0</v>
      </c>
      <c r="K109" s="100" t="s">
        <v>33</v>
      </c>
      <c r="L109" s="72" t="s">
        <v>81</v>
      </c>
      <c r="M109" s="72" t="s">
        <v>558</v>
      </c>
      <c r="N109" s="72" t="s">
        <v>550</v>
      </c>
      <c r="O109" s="72" t="s">
        <v>81</v>
      </c>
      <c r="P109" s="72" t="s">
        <v>551</v>
      </c>
      <c r="Q109" s="72" t="s">
        <v>559</v>
      </c>
      <c r="R109" s="128">
        <v>1</v>
      </c>
      <c r="S109" s="128">
        <v>1</v>
      </c>
      <c r="T109" s="128">
        <f t="shared" si="10"/>
        <v>0</v>
      </c>
      <c r="U109" s="71">
        <v>0</v>
      </c>
      <c r="V109" s="71">
        <v>60</v>
      </c>
      <c r="W109" s="129" t="s">
        <v>550</v>
      </c>
    </row>
    <row r="110" spans="1:23" ht="48" x14ac:dyDescent="0.2">
      <c r="A110" s="100" t="s">
        <v>29</v>
      </c>
      <c r="B110" s="100" t="s">
        <v>524</v>
      </c>
      <c r="C110" s="72" t="s">
        <v>525</v>
      </c>
      <c r="D110" s="100">
        <v>311</v>
      </c>
      <c r="E110" s="72" t="s">
        <v>526</v>
      </c>
      <c r="F110" s="124">
        <v>700000</v>
      </c>
      <c r="G110" s="124">
        <v>700000</v>
      </c>
      <c r="H110" s="125"/>
      <c r="I110" s="125"/>
      <c r="J110" s="126">
        <v>0</v>
      </c>
      <c r="K110" s="100" t="s">
        <v>33</v>
      </c>
      <c r="L110" s="100" t="s">
        <v>169</v>
      </c>
      <c r="M110" s="72" t="s">
        <v>560</v>
      </c>
      <c r="N110" s="72" t="s">
        <v>561</v>
      </c>
      <c r="O110" s="100" t="s">
        <v>169</v>
      </c>
      <c r="P110" s="72" t="s">
        <v>562</v>
      </c>
      <c r="Q110" s="72" t="s">
        <v>563</v>
      </c>
      <c r="R110" s="128">
        <v>1</v>
      </c>
      <c r="S110" s="128">
        <v>1</v>
      </c>
      <c r="T110" s="128">
        <f t="shared" si="10"/>
        <v>0</v>
      </c>
      <c r="U110" s="71">
        <v>0</v>
      </c>
      <c r="V110" s="71">
        <v>30</v>
      </c>
      <c r="W110" s="72" t="s">
        <v>564</v>
      </c>
    </row>
    <row r="111" spans="1:23" ht="36" x14ac:dyDescent="0.2">
      <c r="A111" s="100" t="s">
        <v>29</v>
      </c>
      <c r="B111" s="100" t="s">
        <v>524</v>
      </c>
      <c r="C111" s="72" t="s">
        <v>525</v>
      </c>
      <c r="D111" s="100">
        <v>311</v>
      </c>
      <c r="E111" s="72" t="s">
        <v>526</v>
      </c>
      <c r="F111" s="124">
        <v>700000</v>
      </c>
      <c r="G111" s="124">
        <v>700000</v>
      </c>
      <c r="H111" s="125"/>
      <c r="I111" s="125"/>
      <c r="J111" s="126">
        <v>0</v>
      </c>
      <c r="K111" s="100" t="s">
        <v>33</v>
      </c>
      <c r="L111" s="100" t="s">
        <v>52</v>
      </c>
      <c r="M111" s="72" t="s">
        <v>565</v>
      </c>
      <c r="N111" s="72" t="s">
        <v>566</v>
      </c>
      <c r="O111" s="100" t="s">
        <v>52</v>
      </c>
      <c r="P111" s="72" t="s">
        <v>567</v>
      </c>
      <c r="Q111" s="72" t="s">
        <v>568</v>
      </c>
      <c r="R111" s="128">
        <v>1</v>
      </c>
      <c r="S111" s="128">
        <v>1</v>
      </c>
      <c r="T111" s="128">
        <f t="shared" si="10"/>
        <v>0</v>
      </c>
      <c r="U111" s="71">
        <v>0</v>
      </c>
      <c r="V111" s="71">
        <v>1</v>
      </c>
      <c r="W111" s="72" t="s">
        <v>566</v>
      </c>
    </row>
    <row r="112" spans="1:23" ht="60" x14ac:dyDescent="0.2">
      <c r="A112" s="130" t="s">
        <v>29</v>
      </c>
      <c r="B112" s="131" t="s">
        <v>569</v>
      </c>
      <c r="C112" s="132" t="s">
        <v>570</v>
      </c>
      <c r="D112" s="133">
        <v>138</v>
      </c>
      <c r="E112" s="134" t="s">
        <v>571</v>
      </c>
      <c r="F112" s="135">
        <v>2204103.87</v>
      </c>
      <c r="G112" s="135">
        <v>2204103.87</v>
      </c>
      <c r="H112" s="136"/>
      <c r="I112" s="137">
        <v>0</v>
      </c>
      <c r="J112" s="135">
        <v>389596.45</v>
      </c>
      <c r="K112" s="130" t="s">
        <v>33</v>
      </c>
      <c r="L112" s="130" t="s">
        <v>81</v>
      </c>
      <c r="M112" s="138" t="s">
        <v>572</v>
      </c>
      <c r="N112" s="138" t="s">
        <v>573</v>
      </c>
      <c r="O112" s="130" t="s">
        <v>81</v>
      </c>
      <c r="P112" s="131" t="s">
        <v>574</v>
      </c>
      <c r="Q112" s="139" t="s">
        <v>575</v>
      </c>
      <c r="R112" s="140">
        <v>1</v>
      </c>
      <c r="S112" s="140">
        <v>1</v>
      </c>
      <c r="T112" s="140">
        <v>5</v>
      </c>
      <c r="U112" s="141">
        <v>5</v>
      </c>
      <c r="V112" s="141">
        <v>1</v>
      </c>
      <c r="W112" s="138" t="s">
        <v>576</v>
      </c>
    </row>
    <row r="113" spans="1:23" ht="60" x14ac:dyDescent="0.2">
      <c r="A113" s="130" t="s">
        <v>29</v>
      </c>
      <c r="B113" s="131" t="s">
        <v>569</v>
      </c>
      <c r="C113" s="132" t="s">
        <v>570</v>
      </c>
      <c r="D113" s="133">
        <v>138</v>
      </c>
      <c r="E113" s="134" t="s">
        <v>571</v>
      </c>
      <c r="F113" s="135">
        <v>2204103.87</v>
      </c>
      <c r="G113" s="135">
        <v>2204103.87</v>
      </c>
      <c r="H113" s="136"/>
      <c r="I113" s="137">
        <v>0</v>
      </c>
      <c r="J113" s="135">
        <v>389596.45</v>
      </c>
      <c r="K113" s="130" t="s">
        <v>33</v>
      </c>
      <c r="L113" s="130" t="s">
        <v>40</v>
      </c>
      <c r="M113" s="138" t="s">
        <v>577</v>
      </c>
      <c r="N113" s="138" t="s">
        <v>578</v>
      </c>
      <c r="O113" s="130" t="s">
        <v>40</v>
      </c>
      <c r="P113" s="139" t="s">
        <v>579</v>
      </c>
      <c r="Q113" s="139" t="s">
        <v>580</v>
      </c>
      <c r="R113" s="140">
        <v>1</v>
      </c>
      <c r="S113" s="140">
        <v>1</v>
      </c>
      <c r="T113" s="140">
        <f t="shared" ref="T113:T118" si="11">U113/V113</f>
        <v>0.25133689839572193</v>
      </c>
      <c r="U113" s="141">
        <v>47</v>
      </c>
      <c r="V113" s="141">
        <v>187</v>
      </c>
      <c r="W113" s="138" t="s">
        <v>578</v>
      </c>
    </row>
    <row r="114" spans="1:23" ht="60" x14ac:dyDescent="0.2">
      <c r="A114" s="130" t="s">
        <v>29</v>
      </c>
      <c r="B114" s="131" t="s">
        <v>569</v>
      </c>
      <c r="C114" s="132" t="s">
        <v>570</v>
      </c>
      <c r="D114" s="133">
        <v>138</v>
      </c>
      <c r="E114" s="134" t="s">
        <v>571</v>
      </c>
      <c r="F114" s="135">
        <v>2204103.87</v>
      </c>
      <c r="G114" s="135">
        <v>2204103.87</v>
      </c>
      <c r="H114" s="136"/>
      <c r="I114" s="137">
        <v>0</v>
      </c>
      <c r="J114" s="135">
        <v>389596.45</v>
      </c>
      <c r="K114" s="130" t="s">
        <v>33</v>
      </c>
      <c r="L114" s="130" t="s">
        <v>46</v>
      </c>
      <c r="M114" s="138" t="s">
        <v>581</v>
      </c>
      <c r="N114" s="138" t="s">
        <v>582</v>
      </c>
      <c r="O114" s="130" t="s">
        <v>46</v>
      </c>
      <c r="P114" s="139" t="s">
        <v>583</v>
      </c>
      <c r="Q114" s="139" t="s">
        <v>584</v>
      </c>
      <c r="R114" s="140">
        <v>1</v>
      </c>
      <c r="S114" s="140">
        <v>1</v>
      </c>
      <c r="T114" s="140">
        <f t="shared" si="11"/>
        <v>1</v>
      </c>
      <c r="U114" s="141">
        <v>1</v>
      </c>
      <c r="V114" s="141">
        <v>1</v>
      </c>
      <c r="W114" s="138" t="s">
        <v>585</v>
      </c>
    </row>
    <row r="115" spans="1:23" ht="48" x14ac:dyDescent="0.2">
      <c r="A115" s="130" t="s">
        <v>29</v>
      </c>
      <c r="B115" s="131" t="s">
        <v>569</v>
      </c>
      <c r="C115" s="132" t="s">
        <v>570</v>
      </c>
      <c r="D115" s="133">
        <v>138</v>
      </c>
      <c r="E115" s="134" t="s">
        <v>571</v>
      </c>
      <c r="F115" s="135">
        <v>2204103.87</v>
      </c>
      <c r="G115" s="135">
        <v>2204103.87</v>
      </c>
      <c r="H115" s="136"/>
      <c r="I115" s="137">
        <v>0</v>
      </c>
      <c r="J115" s="135">
        <v>389596.45</v>
      </c>
      <c r="K115" s="130" t="s">
        <v>33</v>
      </c>
      <c r="L115" s="130" t="s">
        <v>52</v>
      </c>
      <c r="M115" s="138" t="s">
        <v>586</v>
      </c>
      <c r="N115" s="138" t="s">
        <v>587</v>
      </c>
      <c r="O115" s="130" t="s">
        <v>52</v>
      </c>
      <c r="P115" s="139" t="s">
        <v>588</v>
      </c>
      <c r="Q115" s="139" t="s">
        <v>589</v>
      </c>
      <c r="R115" s="140">
        <v>1</v>
      </c>
      <c r="S115" s="140">
        <v>1</v>
      </c>
      <c r="T115" s="140">
        <f t="shared" si="11"/>
        <v>1</v>
      </c>
      <c r="U115" s="141">
        <v>1</v>
      </c>
      <c r="V115" s="141">
        <v>1</v>
      </c>
      <c r="W115" s="138" t="s">
        <v>590</v>
      </c>
    </row>
    <row r="116" spans="1:23" ht="48" x14ac:dyDescent="0.2">
      <c r="A116" s="130" t="s">
        <v>29</v>
      </c>
      <c r="B116" s="131" t="s">
        <v>569</v>
      </c>
      <c r="C116" s="132" t="s">
        <v>570</v>
      </c>
      <c r="D116" s="133">
        <v>138</v>
      </c>
      <c r="E116" s="134" t="s">
        <v>571</v>
      </c>
      <c r="F116" s="135">
        <v>2204103.87</v>
      </c>
      <c r="G116" s="135">
        <v>2204103.87</v>
      </c>
      <c r="H116" s="136"/>
      <c r="I116" s="137">
        <v>0</v>
      </c>
      <c r="J116" s="135">
        <v>389596.45</v>
      </c>
      <c r="K116" s="130" t="s">
        <v>33</v>
      </c>
      <c r="L116" s="130" t="s">
        <v>81</v>
      </c>
      <c r="M116" s="138" t="s">
        <v>591</v>
      </c>
      <c r="N116" s="138" t="s">
        <v>181</v>
      </c>
      <c r="O116" s="130" t="s">
        <v>81</v>
      </c>
      <c r="P116" s="139" t="s">
        <v>592</v>
      </c>
      <c r="Q116" s="139" t="s">
        <v>593</v>
      </c>
      <c r="R116" s="140">
        <v>1</v>
      </c>
      <c r="S116" s="140">
        <v>1</v>
      </c>
      <c r="T116" s="140">
        <f t="shared" si="11"/>
        <v>1</v>
      </c>
      <c r="U116" s="141">
        <v>1</v>
      </c>
      <c r="V116" s="141">
        <v>1</v>
      </c>
      <c r="W116" s="138" t="s">
        <v>181</v>
      </c>
    </row>
    <row r="117" spans="1:23" ht="36" x14ac:dyDescent="0.2">
      <c r="A117" s="130" t="s">
        <v>29</v>
      </c>
      <c r="B117" s="131" t="s">
        <v>569</v>
      </c>
      <c r="C117" s="132" t="s">
        <v>570</v>
      </c>
      <c r="D117" s="133">
        <v>138</v>
      </c>
      <c r="E117" s="134" t="s">
        <v>571</v>
      </c>
      <c r="F117" s="135">
        <v>2204103.87</v>
      </c>
      <c r="G117" s="135">
        <v>2204103.87</v>
      </c>
      <c r="H117" s="136"/>
      <c r="I117" s="137">
        <v>0</v>
      </c>
      <c r="J117" s="135">
        <v>389596.45</v>
      </c>
      <c r="K117" s="130" t="s">
        <v>33</v>
      </c>
      <c r="L117" s="130" t="s">
        <v>46</v>
      </c>
      <c r="M117" s="138" t="s">
        <v>594</v>
      </c>
      <c r="N117" s="138" t="s">
        <v>595</v>
      </c>
      <c r="O117" s="130" t="s">
        <v>46</v>
      </c>
      <c r="P117" s="139" t="s">
        <v>596</v>
      </c>
      <c r="Q117" s="139" t="s">
        <v>597</v>
      </c>
      <c r="R117" s="140">
        <v>1</v>
      </c>
      <c r="S117" s="140">
        <v>1</v>
      </c>
      <c r="T117" s="140">
        <f t="shared" si="11"/>
        <v>1</v>
      </c>
      <c r="U117" s="141">
        <v>1</v>
      </c>
      <c r="V117" s="141">
        <v>1</v>
      </c>
      <c r="W117" s="138" t="s">
        <v>595</v>
      </c>
    </row>
    <row r="118" spans="1:23" ht="60" x14ac:dyDescent="0.2">
      <c r="A118" s="130" t="s">
        <v>29</v>
      </c>
      <c r="B118" s="131" t="s">
        <v>569</v>
      </c>
      <c r="C118" s="132" t="s">
        <v>570</v>
      </c>
      <c r="D118" s="133">
        <v>138</v>
      </c>
      <c r="E118" s="134" t="s">
        <v>571</v>
      </c>
      <c r="F118" s="135">
        <v>2204103.87</v>
      </c>
      <c r="G118" s="135">
        <v>2204103.87</v>
      </c>
      <c r="H118" s="136"/>
      <c r="I118" s="137">
        <v>0</v>
      </c>
      <c r="J118" s="135">
        <v>389596.45</v>
      </c>
      <c r="K118" s="130" t="s">
        <v>33</v>
      </c>
      <c r="L118" s="130" t="s">
        <v>52</v>
      </c>
      <c r="M118" s="138" t="s">
        <v>598</v>
      </c>
      <c r="N118" s="138" t="s">
        <v>599</v>
      </c>
      <c r="O118" s="130" t="s">
        <v>52</v>
      </c>
      <c r="P118" s="139" t="s">
        <v>600</v>
      </c>
      <c r="Q118" s="139" t="s">
        <v>601</v>
      </c>
      <c r="R118" s="140">
        <v>1</v>
      </c>
      <c r="S118" s="140">
        <v>1</v>
      </c>
      <c r="T118" s="140">
        <f t="shared" si="11"/>
        <v>1</v>
      </c>
      <c r="U118" s="141">
        <v>1</v>
      </c>
      <c r="V118" s="141">
        <v>1</v>
      </c>
      <c r="W118" s="138" t="s">
        <v>599</v>
      </c>
    </row>
    <row r="119" spans="1:23" ht="72" x14ac:dyDescent="0.2">
      <c r="A119" s="72" t="s">
        <v>29</v>
      </c>
      <c r="B119" s="72" t="s">
        <v>602</v>
      </c>
      <c r="C119" s="72" t="s">
        <v>603</v>
      </c>
      <c r="D119" s="72">
        <v>215</v>
      </c>
      <c r="E119" s="72" t="s">
        <v>604</v>
      </c>
      <c r="F119" s="124">
        <v>1561695.59</v>
      </c>
      <c r="G119" s="124">
        <v>1572874.58</v>
      </c>
      <c r="H119" s="72"/>
      <c r="I119" s="72"/>
      <c r="J119" s="142">
        <v>340748.01</v>
      </c>
      <c r="K119" s="72" t="s">
        <v>605</v>
      </c>
      <c r="L119" s="72" t="s">
        <v>34</v>
      </c>
      <c r="M119" s="68" t="s">
        <v>606</v>
      </c>
      <c r="N119" s="68" t="s">
        <v>607</v>
      </c>
      <c r="O119" s="72" t="s">
        <v>34</v>
      </c>
      <c r="P119" s="68" t="s">
        <v>608</v>
      </c>
      <c r="Q119" s="72" t="s">
        <v>609</v>
      </c>
      <c r="R119" s="127">
        <v>1</v>
      </c>
      <c r="S119" s="127">
        <v>1</v>
      </c>
      <c r="T119" s="127">
        <v>0.3</v>
      </c>
      <c r="U119" s="143">
        <v>3</v>
      </c>
      <c r="V119" s="143">
        <v>10</v>
      </c>
      <c r="W119" s="72" t="s">
        <v>610</v>
      </c>
    </row>
    <row r="120" spans="1:23" ht="48" x14ac:dyDescent="0.2">
      <c r="A120" s="72" t="s">
        <v>29</v>
      </c>
      <c r="B120" s="72" t="s">
        <v>602</v>
      </c>
      <c r="C120" s="72" t="s">
        <v>611</v>
      </c>
      <c r="D120" s="72">
        <v>215</v>
      </c>
      <c r="E120" s="72" t="s">
        <v>604</v>
      </c>
      <c r="F120" s="124">
        <v>1561695.59</v>
      </c>
      <c r="G120" s="124">
        <v>1572874.58</v>
      </c>
      <c r="H120" s="72"/>
      <c r="I120" s="72"/>
      <c r="J120" s="142">
        <v>340748.01</v>
      </c>
      <c r="K120" s="72" t="s">
        <v>605</v>
      </c>
      <c r="L120" s="72" t="s">
        <v>40</v>
      </c>
      <c r="M120" s="68" t="s">
        <v>612</v>
      </c>
      <c r="N120" s="68" t="s">
        <v>613</v>
      </c>
      <c r="O120" s="72" t="s">
        <v>40</v>
      </c>
      <c r="P120" s="68" t="s">
        <v>614</v>
      </c>
      <c r="Q120" s="72" t="s">
        <v>615</v>
      </c>
      <c r="R120" s="127">
        <v>1</v>
      </c>
      <c r="S120" s="127">
        <v>1</v>
      </c>
      <c r="T120" s="127">
        <v>0.7</v>
      </c>
      <c r="U120" s="143">
        <v>7</v>
      </c>
      <c r="V120" s="143">
        <v>10</v>
      </c>
      <c r="W120" s="72" t="s">
        <v>616</v>
      </c>
    </row>
    <row r="121" spans="1:23" ht="48" x14ac:dyDescent="0.2">
      <c r="A121" s="72" t="s">
        <v>29</v>
      </c>
      <c r="B121" s="72" t="s">
        <v>602</v>
      </c>
      <c r="C121" s="72" t="s">
        <v>611</v>
      </c>
      <c r="D121" s="72">
        <v>215</v>
      </c>
      <c r="E121" s="72" t="s">
        <v>604</v>
      </c>
      <c r="F121" s="124">
        <v>1561695.59</v>
      </c>
      <c r="G121" s="124">
        <v>1572874.58</v>
      </c>
      <c r="H121" s="72"/>
      <c r="I121" s="72"/>
      <c r="J121" s="142">
        <v>340748.01</v>
      </c>
      <c r="K121" s="72" t="s">
        <v>605</v>
      </c>
      <c r="L121" s="72" t="s">
        <v>46</v>
      </c>
      <c r="M121" s="68" t="s">
        <v>617</v>
      </c>
      <c r="N121" s="68" t="s">
        <v>618</v>
      </c>
      <c r="O121" s="72" t="s">
        <v>46</v>
      </c>
      <c r="P121" s="68" t="s">
        <v>619</v>
      </c>
      <c r="Q121" s="72" t="s">
        <v>620</v>
      </c>
      <c r="R121" s="127">
        <v>1</v>
      </c>
      <c r="S121" s="127">
        <v>1</v>
      </c>
      <c r="T121" s="127">
        <v>0.3</v>
      </c>
      <c r="U121" s="143">
        <v>3</v>
      </c>
      <c r="V121" s="143">
        <v>10</v>
      </c>
      <c r="W121" s="72" t="s">
        <v>616</v>
      </c>
    </row>
    <row r="122" spans="1:23" ht="60" x14ac:dyDescent="0.2">
      <c r="A122" s="72" t="s">
        <v>29</v>
      </c>
      <c r="B122" s="72" t="s">
        <v>602</v>
      </c>
      <c r="C122" s="72" t="s">
        <v>611</v>
      </c>
      <c r="D122" s="72">
        <v>215</v>
      </c>
      <c r="E122" s="72" t="s">
        <v>604</v>
      </c>
      <c r="F122" s="124">
        <v>1561695.59</v>
      </c>
      <c r="G122" s="124">
        <v>1572874.58</v>
      </c>
      <c r="H122" s="72"/>
      <c r="I122" s="72"/>
      <c r="J122" s="142">
        <v>340748.01</v>
      </c>
      <c r="K122" s="72" t="s">
        <v>605</v>
      </c>
      <c r="L122" s="72" t="s">
        <v>52</v>
      </c>
      <c r="M122" s="68" t="s">
        <v>621</v>
      </c>
      <c r="N122" s="68" t="s">
        <v>622</v>
      </c>
      <c r="O122" s="72" t="s">
        <v>52</v>
      </c>
      <c r="P122" s="68" t="s">
        <v>623</v>
      </c>
      <c r="Q122" s="72" t="s">
        <v>624</v>
      </c>
      <c r="R122" s="127">
        <v>1</v>
      </c>
      <c r="S122" s="127">
        <v>1</v>
      </c>
      <c r="T122" s="127">
        <v>1</v>
      </c>
      <c r="U122" s="143">
        <v>100</v>
      </c>
      <c r="V122" s="143">
        <v>100</v>
      </c>
      <c r="W122" s="72" t="s">
        <v>616</v>
      </c>
    </row>
    <row r="123" spans="1:23" ht="48" x14ac:dyDescent="0.2">
      <c r="A123" s="72" t="s">
        <v>29</v>
      </c>
      <c r="B123" s="72" t="s">
        <v>602</v>
      </c>
      <c r="C123" s="72" t="s">
        <v>611</v>
      </c>
      <c r="D123" s="72">
        <v>215</v>
      </c>
      <c r="E123" s="72" t="s">
        <v>604</v>
      </c>
      <c r="F123" s="124">
        <v>1561695.59</v>
      </c>
      <c r="G123" s="124">
        <v>1572874.58</v>
      </c>
      <c r="H123" s="72"/>
      <c r="I123" s="72"/>
      <c r="J123" s="142">
        <v>340748.01</v>
      </c>
      <c r="K123" s="72" t="s">
        <v>605</v>
      </c>
      <c r="L123" s="72" t="s">
        <v>81</v>
      </c>
      <c r="M123" s="68" t="s">
        <v>625</v>
      </c>
      <c r="N123" s="68" t="s">
        <v>626</v>
      </c>
      <c r="O123" s="72" t="s">
        <v>81</v>
      </c>
      <c r="P123" s="68" t="s">
        <v>627</v>
      </c>
      <c r="Q123" s="72" t="s">
        <v>628</v>
      </c>
      <c r="R123" s="127">
        <v>1</v>
      </c>
      <c r="S123" s="127">
        <v>1</v>
      </c>
      <c r="T123" s="127">
        <v>1</v>
      </c>
      <c r="U123" s="143">
        <v>50</v>
      </c>
      <c r="V123" s="143">
        <v>50</v>
      </c>
      <c r="W123" s="72" t="s">
        <v>616</v>
      </c>
    </row>
    <row r="124" spans="1:23" ht="48" x14ac:dyDescent="0.2">
      <c r="A124" s="72" t="s">
        <v>29</v>
      </c>
      <c r="B124" s="72" t="s">
        <v>602</v>
      </c>
      <c r="C124" s="72" t="s">
        <v>611</v>
      </c>
      <c r="D124" s="72">
        <v>215</v>
      </c>
      <c r="E124" s="72" t="s">
        <v>604</v>
      </c>
      <c r="F124" s="124">
        <v>1561695.59</v>
      </c>
      <c r="G124" s="124">
        <v>1572874.58</v>
      </c>
      <c r="H124" s="72"/>
      <c r="I124" s="72"/>
      <c r="J124" s="142">
        <v>340748.01</v>
      </c>
      <c r="K124" s="72" t="s">
        <v>605</v>
      </c>
      <c r="L124" s="72" t="s">
        <v>58</v>
      </c>
      <c r="M124" s="68" t="s">
        <v>629</v>
      </c>
      <c r="N124" s="68" t="s">
        <v>630</v>
      </c>
      <c r="O124" s="72" t="s">
        <v>58</v>
      </c>
      <c r="P124" s="68" t="s">
        <v>631</v>
      </c>
      <c r="Q124" s="72" t="s">
        <v>632</v>
      </c>
      <c r="R124" s="127">
        <v>1</v>
      </c>
      <c r="S124" s="127">
        <v>1</v>
      </c>
      <c r="T124" s="127">
        <v>1</v>
      </c>
      <c r="U124" s="143">
        <v>10</v>
      </c>
      <c r="V124" s="143">
        <v>10</v>
      </c>
      <c r="W124" s="72" t="s">
        <v>616</v>
      </c>
    </row>
    <row r="125" spans="1:23" ht="36" x14ac:dyDescent="0.2">
      <c r="A125" s="72" t="s">
        <v>29</v>
      </c>
      <c r="B125" s="72" t="s">
        <v>602</v>
      </c>
      <c r="C125" s="72" t="s">
        <v>611</v>
      </c>
      <c r="D125" s="72">
        <v>215</v>
      </c>
      <c r="E125" s="72" t="s">
        <v>604</v>
      </c>
      <c r="F125" s="124">
        <v>1561695.59</v>
      </c>
      <c r="G125" s="124">
        <v>1572874.58</v>
      </c>
      <c r="H125" s="72"/>
      <c r="I125" s="72"/>
      <c r="J125" s="142">
        <v>340748.01</v>
      </c>
      <c r="K125" s="72" t="s">
        <v>605</v>
      </c>
      <c r="L125" s="72" t="s">
        <v>52</v>
      </c>
      <c r="M125" s="68" t="s">
        <v>633</v>
      </c>
      <c r="N125" s="68" t="s">
        <v>634</v>
      </c>
      <c r="O125" s="72" t="s">
        <v>52</v>
      </c>
      <c r="P125" s="68" t="s">
        <v>635</v>
      </c>
      <c r="Q125" s="72" t="s">
        <v>636</v>
      </c>
      <c r="R125" s="127">
        <v>1</v>
      </c>
      <c r="S125" s="127">
        <v>1</v>
      </c>
      <c r="T125" s="127">
        <v>1</v>
      </c>
      <c r="U125" s="143">
        <v>25</v>
      </c>
      <c r="V125" s="143">
        <v>25</v>
      </c>
      <c r="W125" s="72" t="s">
        <v>616</v>
      </c>
    </row>
    <row r="126" spans="1:23" ht="60" x14ac:dyDescent="0.2">
      <c r="A126" s="72" t="s">
        <v>29</v>
      </c>
      <c r="B126" s="72" t="s">
        <v>602</v>
      </c>
      <c r="C126" s="72" t="s">
        <v>611</v>
      </c>
      <c r="D126" s="72">
        <v>215</v>
      </c>
      <c r="E126" s="72" t="s">
        <v>604</v>
      </c>
      <c r="F126" s="124">
        <v>1561695.59</v>
      </c>
      <c r="G126" s="124">
        <v>1572874.58</v>
      </c>
      <c r="H126" s="72"/>
      <c r="I126" s="72"/>
      <c r="J126" s="142">
        <v>340748.01</v>
      </c>
      <c r="K126" s="72" t="s">
        <v>605</v>
      </c>
      <c r="L126" s="72" t="s">
        <v>81</v>
      </c>
      <c r="M126" s="68" t="s">
        <v>637</v>
      </c>
      <c r="N126" s="68" t="s">
        <v>638</v>
      </c>
      <c r="O126" s="72" t="s">
        <v>81</v>
      </c>
      <c r="P126" s="68" t="s">
        <v>639</v>
      </c>
      <c r="Q126" s="72" t="s">
        <v>640</v>
      </c>
      <c r="R126" s="127">
        <v>1</v>
      </c>
      <c r="S126" s="127">
        <v>1</v>
      </c>
      <c r="T126" s="127">
        <v>1</v>
      </c>
      <c r="U126" s="143">
        <v>50</v>
      </c>
      <c r="V126" s="143">
        <v>50</v>
      </c>
      <c r="W126" s="72" t="s">
        <v>616</v>
      </c>
    </row>
    <row r="127" spans="1:23" ht="48" x14ac:dyDescent="0.2">
      <c r="A127" s="31" t="s">
        <v>29</v>
      </c>
      <c r="B127" s="31" t="s">
        <v>641</v>
      </c>
      <c r="C127" s="31" t="s">
        <v>642</v>
      </c>
      <c r="D127" s="31">
        <v>256</v>
      </c>
      <c r="E127" s="49" t="s">
        <v>643</v>
      </c>
      <c r="F127" s="59">
        <v>1618208.31</v>
      </c>
      <c r="G127" s="59">
        <v>1618208.31</v>
      </c>
      <c r="H127" s="41">
        <v>0</v>
      </c>
      <c r="I127" s="41">
        <v>0</v>
      </c>
      <c r="J127" s="59">
        <v>275252.14</v>
      </c>
      <c r="K127" s="31" t="s">
        <v>33</v>
      </c>
      <c r="L127" s="31" t="s">
        <v>34</v>
      </c>
      <c r="M127" s="31" t="s">
        <v>644</v>
      </c>
      <c r="N127" s="31" t="s">
        <v>645</v>
      </c>
      <c r="O127" s="31" t="s">
        <v>34</v>
      </c>
      <c r="P127" s="31" t="s">
        <v>646</v>
      </c>
      <c r="Q127" s="31" t="s">
        <v>647</v>
      </c>
      <c r="R127" s="37">
        <v>1</v>
      </c>
      <c r="S127" s="37">
        <v>1</v>
      </c>
      <c r="T127" s="37">
        <f t="shared" ref="T127" si="12">U127/V127</f>
        <v>0</v>
      </c>
      <c r="U127" s="52">
        <v>0</v>
      </c>
      <c r="V127" s="30">
        <v>100</v>
      </c>
      <c r="W127" s="31" t="s">
        <v>648</v>
      </c>
    </row>
    <row r="128" spans="1:23" ht="60" x14ac:dyDescent="0.2">
      <c r="A128" s="31" t="s">
        <v>29</v>
      </c>
      <c r="B128" s="31" t="s">
        <v>641</v>
      </c>
      <c r="C128" s="31" t="s">
        <v>642</v>
      </c>
      <c r="D128" s="31">
        <v>256</v>
      </c>
      <c r="E128" s="49" t="s">
        <v>643</v>
      </c>
      <c r="F128" s="59">
        <v>1618208.31</v>
      </c>
      <c r="G128" s="59">
        <v>1618208.31</v>
      </c>
      <c r="H128" s="41">
        <v>0</v>
      </c>
      <c r="I128" s="41">
        <v>0</v>
      </c>
      <c r="J128" s="59">
        <v>275252.14</v>
      </c>
      <c r="K128" s="31" t="s">
        <v>33</v>
      </c>
      <c r="L128" s="31" t="s">
        <v>40</v>
      </c>
      <c r="M128" s="31" t="s">
        <v>649</v>
      </c>
      <c r="N128" s="31" t="s">
        <v>650</v>
      </c>
      <c r="O128" s="31" t="s">
        <v>40</v>
      </c>
      <c r="P128" s="31" t="s">
        <v>651</v>
      </c>
      <c r="Q128" s="31" t="s">
        <v>652</v>
      </c>
      <c r="R128" s="37">
        <v>0.05</v>
      </c>
      <c r="S128" s="37">
        <v>0.05</v>
      </c>
      <c r="T128" s="37">
        <f>(U128/V128)-1</f>
        <v>-1</v>
      </c>
      <c r="U128" s="52">
        <v>0</v>
      </c>
      <c r="V128" s="30">
        <v>20</v>
      </c>
      <c r="W128" s="31" t="s">
        <v>653</v>
      </c>
    </row>
    <row r="129" spans="1:23" ht="36" x14ac:dyDescent="0.2">
      <c r="A129" s="31" t="s">
        <v>29</v>
      </c>
      <c r="B129" s="31" t="s">
        <v>641</v>
      </c>
      <c r="C129" s="31" t="s">
        <v>642</v>
      </c>
      <c r="D129" s="31">
        <v>256</v>
      </c>
      <c r="E129" s="49" t="s">
        <v>643</v>
      </c>
      <c r="F129" s="59">
        <v>1618208.31</v>
      </c>
      <c r="G129" s="59">
        <v>1618208.31</v>
      </c>
      <c r="H129" s="41">
        <v>0</v>
      </c>
      <c r="I129" s="41">
        <v>0</v>
      </c>
      <c r="J129" s="59">
        <v>275252.14</v>
      </c>
      <c r="K129" s="31" t="s">
        <v>33</v>
      </c>
      <c r="L129" s="31" t="s">
        <v>46</v>
      </c>
      <c r="M129" s="31" t="s">
        <v>654</v>
      </c>
      <c r="N129" s="31" t="s">
        <v>655</v>
      </c>
      <c r="O129" s="31" t="s">
        <v>46</v>
      </c>
      <c r="P129" s="31" t="s">
        <v>656</v>
      </c>
      <c r="Q129" s="31" t="s">
        <v>657</v>
      </c>
      <c r="R129" s="37">
        <v>1</v>
      </c>
      <c r="S129" s="37">
        <v>1</v>
      </c>
      <c r="T129" s="37">
        <f t="shared" ref="T129:T134" si="13">U129/V129</f>
        <v>0</v>
      </c>
      <c r="U129" s="52">
        <v>0</v>
      </c>
      <c r="V129" s="30">
        <v>21</v>
      </c>
      <c r="W129" s="31" t="s">
        <v>658</v>
      </c>
    </row>
    <row r="130" spans="1:23" ht="48" x14ac:dyDescent="0.2">
      <c r="A130" s="31" t="s">
        <v>29</v>
      </c>
      <c r="B130" s="31" t="s">
        <v>641</v>
      </c>
      <c r="C130" s="31" t="s">
        <v>642</v>
      </c>
      <c r="D130" s="31">
        <v>256</v>
      </c>
      <c r="E130" s="49" t="s">
        <v>643</v>
      </c>
      <c r="F130" s="59">
        <v>1618208.31</v>
      </c>
      <c r="G130" s="59">
        <v>1618208.31</v>
      </c>
      <c r="H130" s="41">
        <v>0</v>
      </c>
      <c r="I130" s="41">
        <v>0</v>
      </c>
      <c r="J130" s="59">
        <v>275252.14</v>
      </c>
      <c r="K130" s="31" t="s">
        <v>33</v>
      </c>
      <c r="L130" s="31" t="s">
        <v>52</v>
      </c>
      <c r="M130" s="31" t="s">
        <v>659</v>
      </c>
      <c r="N130" s="31" t="s">
        <v>660</v>
      </c>
      <c r="O130" s="31" t="s">
        <v>52</v>
      </c>
      <c r="P130" s="31" t="s">
        <v>661</v>
      </c>
      <c r="Q130" s="31" t="s">
        <v>662</v>
      </c>
      <c r="R130" s="37">
        <v>1</v>
      </c>
      <c r="S130" s="37">
        <v>1</v>
      </c>
      <c r="T130" s="37">
        <f t="shared" si="13"/>
        <v>9.5238095238095233E-2</v>
      </c>
      <c r="U130" s="52">
        <v>2</v>
      </c>
      <c r="V130" s="30">
        <v>21</v>
      </c>
      <c r="W130" s="31" t="s">
        <v>663</v>
      </c>
    </row>
    <row r="131" spans="1:23" ht="36" x14ac:dyDescent="0.2">
      <c r="A131" s="31" t="s">
        <v>29</v>
      </c>
      <c r="B131" s="31" t="s">
        <v>641</v>
      </c>
      <c r="C131" s="31" t="s">
        <v>642</v>
      </c>
      <c r="D131" s="31">
        <v>256</v>
      </c>
      <c r="E131" s="49" t="s">
        <v>643</v>
      </c>
      <c r="F131" s="59">
        <v>1618208.31</v>
      </c>
      <c r="G131" s="59">
        <v>1618208.31</v>
      </c>
      <c r="H131" s="41">
        <v>0</v>
      </c>
      <c r="I131" s="41">
        <v>0</v>
      </c>
      <c r="J131" s="59">
        <v>275252.14</v>
      </c>
      <c r="K131" s="31" t="s">
        <v>33</v>
      </c>
      <c r="L131" s="31" t="s">
        <v>81</v>
      </c>
      <c r="M131" s="31" t="s">
        <v>664</v>
      </c>
      <c r="N131" s="31" t="s">
        <v>590</v>
      </c>
      <c r="O131" s="31" t="s">
        <v>81</v>
      </c>
      <c r="P131" s="31" t="s">
        <v>665</v>
      </c>
      <c r="Q131" s="31" t="s">
        <v>666</v>
      </c>
      <c r="R131" s="37">
        <v>1</v>
      </c>
      <c r="S131" s="37">
        <v>1</v>
      </c>
      <c r="T131" s="37">
        <f t="shared" si="13"/>
        <v>0.33333333333333331</v>
      </c>
      <c r="U131" s="52">
        <v>7</v>
      </c>
      <c r="V131" s="30">
        <v>21</v>
      </c>
      <c r="W131" s="31" t="s">
        <v>667</v>
      </c>
    </row>
    <row r="132" spans="1:23" ht="60" x14ac:dyDescent="0.2">
      <c r="A132" s="31" t="s">
        <v>29</v>
      </c>
      <c r="B132" s="31" t="s">
        <v>641</v>
      </c>
      <c r="C132" s="31" t="s">
        <v>642</v>
      </c>
      <c r="D132" s="31">
        <v>256</v>
      </c>
      <c r="E132" s="49" t="s">
        <v>643</v>
      </c>
      <c r="F132" s="59">
        <v>1618208.31</v>
      </c>
      <c r="G132" s="59">
        <v>1618208.31</v>
      </c>
      <c r="H132" s="41">
        <v>0</v>
      </c>
      <c r="I132" s="41">
        <v>0</v>
      </c>
      <c r="J132" s="59">
        <v>275252.14</v>
      </c>
      <c r="K132" s="31" t="s">
        <v>33</v>
      </c>
      <c r="L132" s="31" t="s">
        <v>58</v>
      </c>
      <c r="M132" s="31" t="s">
        <v>668</v>
      </c>
      <c r="N132" s="31" t="s">
        <v>655</v>
      </c>
      <c r="O132" s="31" t="s">
        <v>58</v>
      </c>
      <c r="P132" s="31" t="s">
        <v>669</v>
      </c>
      <c r="Q132" s="31" t="s">
        <v>670</v>
      </c>
      <c r="R132" s="37">
        <v>1</v>
      </c>
      <c r="S132" s="37">
        <v>1</v>
      </c>
      <c r="T132" s="37">
        <f t="shared" si="13"/>
        <v>0</v>
      </c>
      <c r="U132" s="52">
        <v>0</v>
      </c>
      <c r="V132" s="30">
        <v>1</v>
      </c>
      <c r="W132" s="31" t="s">
        <v>671</v>
      </c>
    </row>
    <row r="133" spans="1:23" ht="48" x14ac:dyDescent="0.2">
      <c r="A133" s="31" t="s">
        <v>29</v>
      </c>
      <c r="B133" s="31" t="s">
        <v>641</v>
      </c>
      <c r="C133" s="31" t="s">
        <v>642</v>
      </c>
      <c r="D133" s="31">
        <v>256</v>
      </c>
      <c r="E133" s="49" t="s">
        <v>643</v>
      </c>
      <c r="F133" s="59">
        <v>1618208.31</v>
      </c>
      <c r="G133" s="59">
        <v>1618208.31</v>
      </c>
      <c r="H133" s="41">
        <v>0</v>
      </c>
      <c r="I133" s="41">
        <v>0</v>
      </c>
      <c r="J133" s="59">
        <v>275252.14</v>
      </c>
      <c r="K133" s="31" t="s">
        <v>33</v>
      </c>
      <c r="L133" s="31" t="s">
        <v>52</v>
      </c>
      <c r="M133" s="31" t="s">
        <v>672</v>
      </c>
      <c r="N133" s="31" t="s">
        <v>660</v>
      </c>
      <c r="O133" s="31" t="s">
        <v>52</v>
      </c>
      <c r="P133" s="31" t="s">
        <v>673</v>
      </c>
      <c r="Q133" s="31" t="s">
        <v>674</v>
      </c>
      <c r="R133" s="37">
        <v>1</v>
      </c>
      <c r="S133" s="37">
        <v>1</v>
      </c>
      <c r="T133" s="37">
        <f t="shared" si="13"/>
        <v>4.7619047619047616E-2</v>
      </c>
      <c r="U133" s="52">
        <v>1</v>
      </c>
      <c r="V133" s="30">
        <v>21</v>
      </c>
      <c r="W133" s="31" t="s">
        <v>675</v>
      </c>
    </row>
    <row r="134" spans="1:23" ht="48" x14ac:dyDescent="0.2">
      <c r="A134" s="31" t="s">
        <v>29</v>
      </c>
      <c r="B134" s="31" t="s">
        <v>641</v>
      </c>
      <c r="C134" s="31" t="s">
        <v>642</v>
      </c>
      <c r="D134" s="31">
        <v>256</v>
      </c>
      <c r="E134" s="49" t="s">
        <v>643</v>
      </c>
      <c r="F134" s="59">
        <v>1618208.31</v>
      </c>
      <c r="G134" s="59">
        <v>1618208.31</v>
      </c>
      <c r="H134" s="41">
        <v>0</v>
      </c>
      <c r="I134" s="41">
        <v>0</v>
      </c>
      <c r="J134" s="59">
        <v>275252.14</v>
      </c>
      <c r="K134" s="31" t="s">
        <v>33</v>
      </c>
      <c r="L134" s="31" t="s">
        <v>81</v>
      </c>
      <c r="M134" s="31" t="s">
        <v>664</v>
      </c>
      <c r="N134" s="31" t="s">
        <v>590</v>
      </c>
      <c r="O134" s="31" t="s">
        <v>81</v>
      </c>
      <c r="P134" s="31" t="s">
        <v>673</v>
      </c>
      <c r="Q134" s="31" t="s">
        <v>676</v>
      </c>
      <c r="R134" s="37">
        <v>1</v>
      </c>
      <c r="S134" s="37">
        <v>1</v>
      </c>
      <c r="T134" s="37">
        <f t="shared" si="13"/>
        <v>0</v>
      </c>
      <c r="U134" s="52">
        <v>0</v>
      </c>
      <c r="V134" s="30">
        <v>21</v>
      </c>
      <c r="W134" s="31" t="s">
        <v>677</v>
      </c>
    </row>
    <row r="135" spans="1:23" ht="60" x14ac:dyDescent="0.2">
      <c r="A135" s="30" t="s">
        <v>29</v>
      </c>
      <c r="B135" s="30" t="s">
        <v>678</v>
      </c>
      <c r="C135" s="31" t="s">
        <v>679</v>
      </c>
      <c r="D135" s="31">
        <v>184</v>
      </c>
      <c r="E135" s="31" t="s">
        <v>680</v>
      </c>
      <c r="F135" s="47">
        <v>815216.67</v>
      </c>
      <c r="G135" s="47">
        <v>829198</v>
      </c>
      <c r="H135" s="33"/>
      <c r="I135" s="33"/>
      <c r="J135" s="33">
        <v>161439.54999999999</v>
      </c>
      <c r="K135" s="31" t="s">
        <v>33</v>
      </c>
      <c r="L135" s="31" t="s">
        <v>34</v>
      </c>
      <c r="M135" s="31" t="s">
        <v>681</v>
      </c>
      <c r="N135" s="31" t="s">
        <v>648</v>
      </c>
      <c r="O135" s="31" t="s">
        <v>34</v>
      </c>
      <c r="P135" s="31" t="s">
        <v>682</v>
      </c>
      <c r="Q135" s="31" t="s">
        <v>683</v>
      </c>
      <c r="R135" s="36">
        <v>1</v>
      </c>
      <c r="S135" s="36">
        <v>1</v>
      </c>
      <c r="T135" s="37">
        <v>0</v>
      </c>
      <c r="U135" s="52">
        <v>0</v>
      </c>
      <c r="V135" s="52">
        <v>100</v>
      </c>
      <c r="W135" s="31" t="s">
        <v>311</v>
      </c>
    </row>
    <row r="136" spans="1:23" ht="108" x14ac:dyDescent="0.2">
      <c r="A136" s="30" t="s">
        <v>29</v>
      </c>
      <c r="B136" s="30" t="s">
        <v>678</v>
      </c>
      <c r="C136" s="31" t="s">
        <v>679</v>
      </c>
      <c r="D136" s="31">
        <v>184</v>
      </c>
      <c r="E136" s="31" t="s">
        <v>680</v>
      </c>
      <c r="F136" s="47">
        <v>815216.67</v>
      </c>
      <c r="G136" s="47">
        <v>829198</v>
      </c>
      <c r="H136" s="33"/>
      <c r="I136" s="33"/>
      <c r="J136" s="33">
        <v>161439.54999999999</v>
      </c>
      <c r="K136" s="31" t="s">
        <v>33</v>
      </c>
      <c r="L136" s="31" t="s">
        <v>40</v>
      </c>
      <c r="M136" s="31" t="s">
        <v>684</v>
      </c>
      <c r="N136" s="31" t="s">
        <v>685</v>
      </c>
      <c r="O136" s="31" t="s">
        <v>40</v>
      </c>
      <c r="P136" s="31" t="s">
        <v>686</v>
      </c>
      <c r="Q136" s="31" t="s">
        <v>687</v>
      </c>
      <c r="R136" s="36">
        <v>1</v>
      </c>
      <c r="S136" s="36">
        <v>1</v>
      </c>
      <c r="T136" s="37">
        <v>0.61</v>
      </c>
      <c r="U136" s="38">
        <v>61</v>
      </c>
      <c r="V136" s="38">
        <v>100</v>
      </c>
      <c r="W136" s="31" t="s">
        <v>688</v>
      </c>
    </row>
    <row r="137" spans="1:23" ht="96" x14ac:dyDescent="0.2">
      <c r="A137" s="30" t="s">
        <v>29</v>
      </c>
      <c r="B137" s="30" t="s">
        <v>678</v>
      </c>
      <c r="C137" s="31" t="s">
        <v>679</v>
      </c>
      <c r="D137" s="31">
        <v>184</v>
      </c>
      <c r="E137" s="31" t="s">
        <v>680</v>
      </c>
      <c r="F137" s="47">
        <v>815216.67</v>
      </c>
      <c r="G137" s="47">
        <v>829198</v>
      </c>
      <c r="H137" s="33"/>
      <c r="I137" s="33"/>
      <c r="J137" s="33">
        <v>161439.54999999999</v>
      </c>
      <c r="K137" s="31" t="s">
        <v>33</v>
      </c>
      <c r="L137" s="31" t="s">
        <v>46</v>
      </c>
      <c r="M137" s="31" t="s">
        <v>689</v>
      </c>
      <c r="N137" s="31" t="s">
        <v>690</v>
      </c>
      <c r="O137" s="31" t="s">
        <v>46</v>
      </c>
      <c r="P137" s="31" t="s">
        <v>691</v>
      </c>
      <c r="Q137" s="31" t="s">
        <v>692</v>
      </c>
      <c r="R137" s="36">
        <v>1</v>
      </c>
      <c r="S137" s="36">
        <v>1</v>
      </c>
      <c r="T137" s="37">
        <f>(U137/V137)-1</f>
        <v>-0.72146118721461194</v>
      </c>
      <c r="U137" s="38">
        <v>61</v>
      </c>
      <c r="V137" s="38">
        <v>219</v>
      </c>
      <c r="W137" s="31" t="s">
        <v>693</v>
      </c>
    </row>
    <row r="138" spans="1:23" ht="120" x14ac:dyDescent="0.2">
      <c r="A138" s="30" t="s">
        <v>29</v>
      </c>
      <c r="B138" s="30" t="s">
        <v>678</v>
      </c>
      <c r="C138" s="31" t="s">
        <v>679</v>
      </c>
      <c r="D138" s="31">
        <v>184</v>
      </c>
      <c r="E138" s="31" t="s">
        <v>680</v>
      </c>
      <c r="F138" s="47">
        <v>815216.67</v>
      </c>
      <c r="G138" s="47">
        <v>829198</v>
      </c>
      <c r="H138" s="33"/>
      <c r="I138" s="33"/>
      <c r="J138" s="33">
        <v>161439.54999999999</v>
      </c>
      <c r="K138" s="31" t="s">
        <v>33</v>
      </c>
      <c r="L138" s="31" t="s">
        <v>52</v>
      </c>
      <c r="M138" s="31" t="s">
        <v>694</v>
      </c>
      <c r="N138" s="31" t="s">
        <v>695</v>
      </c>
      <c r="O138" s="31" t="s">
        <v>52</v>
      </c>
      <c r="P138" s="31" t="s">
        <v>696</v>
      </c>
      <c r="Q138" s="31" t="s">
        <v>697</v>
      </c>
      <c r="R138" s="36">
        <v>1</v>
      </c>
      <c r="S138" s="36">
        <v>1</v>
      </c>
      <c r="T138" s="37">
        <f t="shared" ref="T138:T142" si="14">U138/V138</f>
        <v>0.5</v>
      </c>
      <c r="U138" s="38">
        <v>2</v>
      </c>
      <c r="V138" s="38">
        <v>4</v>
      </c>
      <c r="W138" s="31" t="s">
        <v>698</v>
      </c>
    </row>
    <row r="139" spans="1:23" ht="108" x14ac:dyDescent="0.2">
      <c r="A139" s="30" t="s">
        <v>29</v>
      </c>
      <c r="B139" s="30" t="s">
        <v>678</v>
      </c>
      <c r="C139" s="31" t="s">
        <v>679</v>
      </c>
      <c r="D139" s="31">
        <v>184</v>
      </c>
      <c r="E139" s="31" t="s">
        <v>680</v>
      </c>
      <c r="F139" s="47">
        <v>815216.67</v>
      </c>
      <c r="G139" s="47">
        <v>829198</v>
      </c>
      <c r="H139" s="33"/>
      <c r="I139" s="33"/>
      <c r="J139" s="33">
        <v>161439.54999999999</v>
      </c>
      <c r="K139" s="31" t="s">
        <v>33</v>
      </c>
      <c r="L139" s="31" t="s">
        <v>81</v>
      </c>
      <c r="M139" s="31" t="s">
        <v>699</v>
      </c>
      <c r="N139" s="31" t="s">
        <v>700</v>
      </c>
      <c r="O139" s="31" t="s">
        <v>81</v>
      </c>
      <c r="P139" s="31" t="s">
        <v>701</v>
      </c>
      <c r="Q139" s="31" t="s">
        <v>702</v>
      </c>
      <c r="R139" s="36">
        <v>1</v>
      </c>
      <c r="S139" s="36">
        <v>1</v>
      </c>
      <c r="T139" s="37">
        <f t="shared" si="14"/>
        <v>0</v>
      </c>
      <c r="U139" s="38">
        <v>0</v>
      </c>
      <c r="V139" s="38">
        <v>1</v>
      </c>
      <c r="W139" s="31" t="s">
        <v>703</v>
      </c>
    </row>
    <row r="140" spans="1:23" ht="108" x14ac:dyDescent="0.2">
      <c r="A140" s="30" t="s">
        <v>29</v>
      </c>
      <c r="B140" s="30" t="s">
        <v>678</v>
      </c>
      <c r="C140" s="31" t="s">
        <v>679</v>
      </c>
      <c r="D140" s="31">
        <v>184</v>
      </c>
      <c r="E140" s="31" t="s">
        <v>680</v>
      </c>
      <c r="F140" s="47">
        <v>815216.67</v>
      </c>
      <c r="G140" s="47">
        <v>829198</v>
      </c>
      <c r="H140" s="33"/>
      <c r="I140" s="33"/>
      <c r="J140" s="33">
        <v>161439.54999999999</v>
      </c>
      <c r="K140" s="31" t="s">
        <v>33</v>
      </c>
      <c r="L140" s="31" t="s">
        <v>58</v>
      </c>
      <c r="M140" s="31" t="s">
        <v>704</v>
      </c>
      <c r="N140" s="31" t="s">
        <v>705</v>
      </c>
      <c r="O140" s="31" t="s">
        <v>58</v>
      </c>
      <c r="P140" s="31" t="s">
        <v>706</v>
      </c>
      <c r="Q140" s="31" t="s">
        <v>707</v>
      </c>
      <c r="R140" s="36">
        <v>1</v>
      </c>
      <c r="S140" s="36">
        <v>1</v>
      </c>
      <c r="T140" s="37">
        <f t="shared" si="14"/>
        <v>0.85472972972972971</v>
      </c>
      <c r="U140" s="38">
        <v>253</v>
      </c>
      <c r="V140" s="38">
        <v>296</v>
      </c>
      <c r="W140" s="31" t="s">
        <v>708</v>
      </c>
    </row>
    <row r="141" spans="1:23" ht="168" x14ac:dyDescent="0.2">
      <c r="A141" s="30" t="s">
        <v>29</v>
      </c>
      <c r="B141" s="30" t="s">
        <v>678</v>
      </c>
      <c r="C141" s="31" t="s">
        <v>679</v>
      </c>
      <c r="D141" s="31">
        <v>184</v>
      </c>
      <c r="E141" s="31" t="s">
        <v>680</v>
      </c>
      <c r="F141" s="47">
        <v>815216.67</v>
      </c>
      <c r="G141" s="47">
        <v>829198</v>
      </c>
      <c r="H141" s="33"/>
      <c r="I141" s="33"/>
      <c r="J141" s="33">
        <v>161439.54999999999</v>
      </c>
      <c r="K141" s="31" t="s">
        <v>33</v>
      </c>
      <c r="L141" s="31" t="s">
        <v>52</v>
      </c>
      <c r="M141" s="31" t="s">
        <v>709</v>
      </c>
      <c r="N141" s="31" t="s">
        <v>710</v>
      </c>
      <c r="O141" s="31" t="s">
        <v>52</v>
      </c>
      <c r="P141" s="31" t="s">
        <v>711</v>
      </c>
      <c r="Q141" s="31" t="s">
        <v>712</v>
      </c>
      <c r="R141" s="36">
        <v>1</v>
      </c>
      <c r="S141" s="36">
        <v>1</v>
      </c>
      <c r="T141" s="37">
        <f t="shared" si="14"/>
        <v>0.2</v>
      </c>
      <c r="U141" s="38">
        <v>1</v>
      </c>
      <c r="V141" s="38">
        <v>5</v>
      </c>
      <c r="W141" s="31" t="s">
        <v>713</v>
      </c>
    </row>
    <row r="142" spans="1:23" ht="252" x14ac:dyDescent="0.2">
      <c r="A142" s="30" t="s">
        <v>29</v>
      </c>
      <c r="B142" s="30" t="s">
        <v>678</v>
      </c>
      <c r="C142" s="31" t="s">
        <v>679</v>
      </c>
      <c r="D142" s="31">
        <v>184</v>
      </c>
      <c r="E142" s="31" t="s">
        <v>680</v>
      </c>
      <c r="F142" s="47">
        <v>815216.67</v>
      </c>
      <c r="G142" s="47">
        <v>829198</v>
      </c>
      <c r="H142" s="33"/>
      <c r="I142" s="33"/>
      <c r="J142" s="33">
        <v>161439.54999999999</v>
      </c>
      <c r="K142" s="31" t="s">
        <v>33</v>
      </c>
      <c r="L142" s="31" t="s">
        <v>81</v>
      </c>
      <c r="M142" s="31" t="s">
        <v>714</v>
      </c>
      <c r="N142" s="31" t="s">
        <v>715</v>
      </c>
      <c r="O142" s="31" t="s">
        <v>81</v>
      </c>
      <c r="P142" s="31" t="s">
        <v>716</v>
      </c>
      <c r="Q142" s="31" t="s">
        <v>707</v>
      </c>
      <c r="R142" s="36">
        <v>1</v>
      </c>
      <c r="S142" s="36">
        <v>1</v>
      </c>
      <c r="T142" s="37">
        <f t="shared" si="14"/>
        <v>0.86941580756013748</v>
      </c>
      <c r="U142" s="38">
        <v>253</v>
      </c>
      <c r="V142" s="38">
        <v>291</v>
      </c>
      <c r="W142" s="31" t="s">
        <v>717</v>
      </c>
    </row>
    <row r="143" spans="1:23" ht="48" x14ac:dyDescent="0.2">
      <c r="A143" s="22" t="s">
        <v>29</v>
      </c>
      <c r="B143" s="22" t="s">
        <v>718</v>
      </c>
      <c r="C143" s="22" t="s">
        <v>719</v>
      </c>
      <c r="D143" s="22">
        <v>224</v>
      </c>
      <c r="E143" s="144" t="s">
        <v>720</v>
      </c>
      <c r="F143" s="75">
        <v>13395000</v>
      </c>
      <c r="G143" s="75">
        <v>13295000</v>
      </c>
      <c r="H143" s="24"/>
      <c r="I143" s="75"/>
      <c r="J143" s="75">
        <v>5233387.45</v>
      </c>
      <c r="K143" s="22" t="s">
        <v>33</v>
      </c>
      <c r="L143" s="22" t="s">
        <v>34</v>
      </c>
      <c r="M143" s="22" t="s">
        <v>721</v>
      </c>
      <c r="N143" s="22" t="s">
        <v>722</v>
      </c>
      <c r="O143" s="22" t="s">
        <v>34</v>
      </c>
      <c r="P143" s="22" t="s">
        <v>723</v>
      </c>
      <c r="Q143" s="22" t="s">
        <v>724</v>
      </c>
      <c r="R143" s="145">
        <v>1</v>
      </c>
      <c r="S143" s="145">
        <v>1</v>
      </c>
      <c r="T143" s="146">
        <f>U143/V143</f>
        <v>0</v>
      </c>
      <c r="U143" s="146">
        <v>0</v>
      </c>
      <c r="V143" s="145">
        <v>1</v>
      </c>
      <c r="W143" s="22" t="s">
        <v>648</v>
      </c>
    </row>
    <row r="144" spans="1:23" ht="60" x14ac:dyDescent="0.2">
      <c r="A144" s="30" t="s">
        <v>29</v>
      </c>
      <c r="B144" s="31" t="s">
        <v>718</v>
      </c>
      <c r="C144" s="31" t="s">
        <v>719</v>
      </c>
      <c r="D144" s="31">
        <v>224</v>
      </c>
      <c r="E144" s="49" t="s">
        <v>720</v>
      </c>
      <c r="F144" s="75">
        <v>13395000</v>
      </c>
      <c r="G144" s="75">
        <v>13295000</v>
      </c>
      <c r="H144" s="24"/>
      <c r="I144" s="75"/>
      <c r="J144" s="75">
        <v>5233387.45</v>
      </c>
      <c r="K144" s="30" t="s">
        <v>33</v>
      </c>
      <c r="L144" s="30" t="s">
        <v>40</v>
      </c>
      <c r="M144" s="31" t="s">
        <v>725</v>
      </c>
      <c r="N144" s="31" t="s">
        <v>726</v>
      </c>
      <c r="O144" s="30" t="s">
        <v>40</v>
      </c>
      <c r="P144" s="31" t="s">
        <v>727</v>
      </c>
      <c r="Q144" s="31" t="s">
        <v>728</v>
      </c>
      <c r="R144" s="37">
        <v>-0.2</v>
      </c>
      <c r="S144" s="37">
        <v>-0.2</v>
      </c>
      <c r="T144" s="37">
        <f>(U144/V144)-1</f>
        <v>-0.76842723996642026</v>
      </c>
      <c r="U144" s="147">
        <v>615416.42000000004</v>
      </c>
      <c r="V144" s="33">
        <v>2657551</v>
      </c>
      <c r="W144" s="31" t="s">
        <v>729</v>
      </c>
    </row>
    <row r="145" spans="1:23" ht="48" x14ac:dyDescent="0.2">
      <c r="A145" s="30" t="s">
        <v>29</v>
      </c>
      <c r="B145" s="31" t="s">
        <v>718</v>
      </c>
      <c r="C145" s="31" t="s">
        <v>719</v>
      </c>
      <c r="D145" s="31">
        <v>224</v>
      </c>
      <c r="E145" s="49" t="s">
        <v>720</v>
      </c>
      <c r="F145" s="75">
        <v>13395000</v>
      </c>
      <c r="G145" s="75">
        <v>13295000</v>
      </c>
      <c r="H145" s="24"/>
      <c r="I145" s="75"/>
      <c r="J145" s="75">
        <v>5233387.45</v>
      </c>
      <c r="K145" s="30" t="s">
        <v>33</v>
      </c>
      <c r="L145" s="30" t="s">
        <v>46</v>
      </c>
      <c r="M145" s="31" t="s">
        <v>730</v>
      </c>
      <c r="N145" s="31" t="s">
        <v>731</v>
      </c>
      <c r="O145" s="30" t="s">
        <v>46</v>
      </c>
      <c r="P145" s="31" t="s">
        <v>732</v>
      </c>
      <c r="Q145" s="31" t="s">
        <v>733</v>
      </c>
      <c r="R145" s="37">
        <v>-0.2</v>
      </c>
      <c r="S145" s="37">
        <v>-0.2</v>
      </c>
      <c r="T145" s="37">
        <f>(U145/V145)-1</f>
        <v>-0.93098494803195586</v>
      </c>
      <c r="U145" s="33">
        <v>140864</v>
      </c>
      <c r="V145" s="33">
        <v>2041062</v>
      </c>
      <c r="W145" s="31" t="s">
        <v>734</v>
      </c>
    </row>
    <row r="146" spans="1:23" ht="48" x14ac:dyDescent="0.2">
      <c r="A146" s="30" t="s">
        <v>29</v>
      </c>
      <c r="B146" s="31" t="s">
        <v>718</v>
      </c>
      <c r="C146" s="31" t="s">
        <v>719</v>
      </c>
      <c r="D146" s="31">
        <v>224</v>
      </c>
      <c r="E146" s="49" t="s">
        <v>720</v>
      </c>
      <c r="F146" s="75">
        <v>13395000</v>
      </c>
      <c r="G146" s="75">
        <v>13295000</v>
      </c>
      <c r="H146" s="24"/>
      <c r="I146" s="75"/>
      <c r="J146" s="75">
        <v>5233387.45</v>
      </c>
      <c r="K146" s="30" t="s">
        <v>33</v>
      </c>
      <c r="L146" s="30" t="s">
        <v>52</v>
      </c>
      <c r="M146" s="31" t="s">
        <v>735</v>
      </c>
      <c r="N146" s="31" t="s">
        <v>736</v>
      </c>
      <c r="O146" s="30" t="s">
        <v>52</v>
      </c>
      <c r="P146" s="31" t="s">
        <v>737</v>
      </c>
      <c r="Q146" s="31" t="s">
        <v>738</v>
      </c>
      <c r="R146" s="37">
        <v>1</v>
      </c>
      <c r="S146" s="37">
        <v>1</v>
      </c>
      <c r="T146" s="37">
        <f>U146/V146</f>
        <v>0.155</v>
      </c>
      <c r="U146" s="30">
        <v>31</v>
      </c>
      <c r="V146" s="30">
        <v>200</v>
      </c>
      <c r="W146" s="31" t="s">
        <v>739</v>
      </c>
    </row>
    <row r="147" spans="1:23" ht="48" x14ac:dyDescent="0.2">
      <c r="A147" s="30" t="s">
        <v>29</v>
      </c>
      <c r="B147" s="31" t="s">
        <v>718</v>
      </c>
      <c r="C147" s="31" t="s">
        <v>719</v>
      </c>
      <c r="D147" s="31">
        <v>224</v>
      </c>
      <c r="E147" s="49" t="s">
        <v>720</v>
      </c>
      <c r="F147" s="75">
        <v>13395000</v>
      </c>
      <c r="G147" s="75">
        <v>13295000</v>
      </c>
      <c r="H147" s="24"/>
      <c r="I147" s="75"/>
      <c r="J147" s="75">
        <v>5233387.45</v>
      </c>
      <c r="K147" s="30" t="s">
        <v>33</v>
      </c>
      <c r="L147" s="30" t="s">
        <v>81</v>
      </c>
      <c r="M147" s="31" t="s">
        <v>740</v>
      </c>
      <c r="N147" s="31" t="s">
        <v>741</v>
      </c>
      <c r="O147" s="30" t="s">
        <v>81</v>
      </c>
      <c r="P147" s="31" t="s">
        <v>742</v>
      </c>
      <c r="Q147" s="31" t="s">
        <v>743</v>
      </c>
      <c r="R147" s="37">
        <v>1</v>
      </c>
      <c r="S147" s="37">
        <v>1</v>
      </c>
      <c r="T147" s="37">
        <f>U147/V147</f>
        <v>0.2</v>
      </c>
      <c r="U147" s="30">
        <v>4</v>
      </c>
      <c r="V147" s="30">
        <v>20</v>
      </c>
      <c r="W147" s="31" t="s">
        <v>744</v>
      </c>
    </row>
    <row r="148" spans="1:23" ht="48" x14ac:dyDescent="0.2">
      <c r="A148" s="30" t="s">
        <v>29</v>
      </c>
      <c r="B148" s="31" t="s">
        <v>718</v>
      </c>
      <c r="C148" s="31" t="s">
        <v>719</v>
      </c>
      <c r="D148" s="31">
        <v>224</v>
      </c>
      <c r="E148" s="49" t="s">
        <v>720</v>
      </c>
      <c r="F148" s="75">
        <v>13395000</v>
      </c>
      <c r="G148" s="75">
        <v>13295000</v>
      </c>
      <c r="H148" s="24"/>
      <c r="I148" s="75"/>
      <c r="J148" s="75">
        <v>5233387.45</v>
      </c>
      <c r="K148" s="30" t="s">
        <v>33</v>
      </c>
      <c r="L148" s="30" t="s">
        <v>58</v>
      </c>
      <c r="M148" s="31" t="s">
        <v>745</v>
      </c>
      <c r="N148" s="31" t="s">
        <v>746</v>
      </c>
      <c r="O148" s="30" t="s">
        <v>58</v>
      </c>
      <c r="P148" s="31" t="s">
        <v>747</v>
      </c>
      <c r="Q148" s="31" t="s">
        <v>748</v>
      </c>
      <c r="R148" s="37">
        <v>1</v>
      </c>
      <c r="S148" s="37">
        <v>1</v>
      </c>
      <c r="T148" s="37">
        <f>U148/V148</f>
        <v>0.155</v>
      </c>
      <c r="U148" s="30">
        <v>31</v>
      </c>
      <c r="V148" s="30">
        <v>200</v>
      </c>
      <c r="W148" s="31" t="s">
        <v>749</v>
      </c>
    </row>
    <row r="149" spans="1:23" ht="36" x14ac:dyDescent="0.2">
      <c r="A149" s="30" t="s">
        <v>29</v>
      </c>
      <c r="B149" s="31" t="s">
        <v>718</v>
      </c>
      <c r="C149" s="31" t="s">
        <v>719</v>
      </c>
      <c r="D149" s="31">
        <v>224</v>
      </c>
      <c r="E149" s="49" t="s">
        <v>720</v>
      </c>
      <c r="F149" s="75">
        <v>13395000</v>
      </c>
      <c r="G149" s="75">
        <v>13295000</v>
      </c>
      <c r="H149" s="24"/>
      <c r="I149" s="75"/>
      <c r="J149" s="75">
        <v>5233387.45</v>
      </c>
      <c r="K149" s="30" t="s">
        <v>33</v>
      </c>
      <c r="L149" s="30" t="s">
        <v>52</v>
      </c>
      <c r="M149" s="31" t="s">
        <v>750</v>
      </c>
      <c r="N149" s="31" t="s">
        <v>751</v>
      </c>
      <c r="O149" s="30" t="s">
        <v>52</v>
      </c>
      <c r="P149" s="31" t="s">
        <v>752</v>
      </c>
      <c r="Q149" s="31" t="s">
        <v>753</v>
      </c>
      <c r="R149" s="37">
        <v>1</v>
      </c>
      <c r="S149" s="37">
        <v>1</v>
      </c>
      <c r="T149" s="37">
        <v>1</v>
      </c>
      <c r="U149" s="30">
        <v>1</v>
      </c>
      <c r="V149" s="30">
        <v>1</v>
      </c>
      <c r="W149" s="31" t="s">
        <v>675</v>
      </c>
    </row>
    <row r="150" spans="1:23" ht="48" x14ac:dyDescent="0.2">
      <c r="A150" s="30" t="s">
        <v>29</v>
      </c>
      <c r="B150" s="31" t="s">
        <v>718</v>
      </c>
      <c r="C150" s="31" t="s">
        <v>719</v>
      </c>
      <c r="D150" s="31">
        <v>224</v>
      </c>
      <c r="E150" s="49" t="s">
        <v>720</v>
      </c>
      <c r="F150" s="75">
        <v>13395000</v>
      </c>
      <c r="G150" s="75">
        <v>13295000</v>
      </c>
      <c r="H150" s="24"/>
      <c r="I150" s="75"/>
      <c r="J150" s="75">
        <v>5233387.45</v>
      </c>
      <c r="K150" s="30" t="s">
        <v>33</v>
      </c>
      <c r="L150" s="30" t="s">
        <v>81</v>
      </c>
      <c r="M150" s="31" t="s">
        <v>754</v>
      </c>
      <c r="N150" s="31" t="s">
        <v>755</v>
      </c>
      <c r="O150" s="30" t="s">
        <v>81</v>
      </c>
      <c r="P150" s="31" t="s">
        <v>756</v>
      </c>
      <c r="Q150" s="31" t="s">
        <v>757</v>
      </c>
      <c r="R150" s="37">
        <v>1</v>
      </c>
      <c r="S150" s="37">
        <v>1</v>
      </c>
      <c r="T150" s="37">
        <f>U150</f>
        <v>1</v>
      </c>
      <c r="U150" s="30">
        <v>1</v>
      </c>
      <c r="V150" s="30">
        <v>1</v>
      </c>
      <c r="W150" s="31" t="s">
        <v>758</v>
      </c>
    </row>
    <row r="151" spans="1:23" ht="72" x14ac:dyDescent="0.2">
      <c r="A151" s="30" t="s">
        <v>29</v>
      </c>
      <c r="B151" s="30" t="s">
        <v>759</v>
      </c>
      <c r="C151" s="31" t="s">
        <v>760</v>
      </c>
      <c r="D151" s="30">
        <v>211</v>
      </c>
      <c r="E151" s="49" t="s">
        <v>720</v>
      </c>
      <c r="F151" s="59">
        <v>5214113.05</v>
      </c>
      <c r="G151" s="59">
        <v>5114113.05</v>
      </c>
      <c r="H151" s="33"/>
      <c r="I151" s="59"/>
      <c r="J151" s="59">
        <v>822771.33</v>
      </c>
      <c r="K151" s="30" t="s">
        <v>33</v>
      </c>
      <c r="L151" s="30" t="s">
        <v>34</v>
      </c>
      <c r="M151" s="31" t="s">
        <v>761</v>
      </c>
      <c r="N151" s="30" t="s">
        <v>762</v>
      </c>
      <c r="O151" s="30" t="s">
        <v>34</v>
      </c>
      <c r="P151" s="31" t="s">
        <v>763</v>
      </c>
      <c r="Q151" s="31" t="s">
        <v>764</v>
      </c>
      <c r="R151" s="36">
        <v>1</v>
      </c>
      <c r="S151" s="36">
        <v>1</v>
      </c>
      <c r="T151" s="37">
        <f>U151/V151</f>
        <v>0</v>
      </c>
      <c r="U151" s="31">
        <v>0</v>
      </c>
      <c r="V151" s="30">
        <v>1</v>
      </c>
      <c r="W151" s="31" t="s">
        <v>765</v>
      </c>
    </row>
    <row r="152" spans="1:23" ht="72" x14ac:dyDescent="0.2">
      <c r="A152" s="30" t="s">
        <v>29</v>
      </c>
      <c r="B152" s="30" t="s">
        <v>759</v>
      </c>
      <c r="C152" s="31" t="s">
        <v>760</v>
      </c>
      <c r="D152" s="30" t="s">
        <v>766</v>
      </c>
      <c r="E152" s="49" t="s">
        <v>720</v>
      </c>
      <c r="F152" s="59">
        <v>5214113.05</v>
      </c>
      <c r="G152" s="59">
        <v>5114113.05</v>
      </c>
      <c r="H152" s="33"/>
      <c r="I152" s="59"/>
      <c r="J152" s="59">
        <v>822771.33</v>
      </c>
      <c r="K152" s="30" t="s">
        <v>33</v>
      </c>
      <c r="L152" s="30" t="s">
        <v>767</v>
      </c>
      <c r="M152" s="31" t="s">
        <v>768</v>
      </c>
      <c r="N152" s="31" t="s">
        <v>769</v>
      </c>
      <c r="O152" s="30" t="s">
        <v>767</v>
      </c>
      <c r="P152" s="31" t="s">
        <v>770</v>
      </c>
      <c r="Q152" s="31" t="s">
        <v>771</v>
      </c>
      <c r="R152" s="36">
        <v>1</v>
      </c>
      <c r="S152" s="36">
        <v>1</v>
      </c>
      <c r="T152" s="37">
        <v>1</v>
      </c>
      <c r="U152" s="31">
        <v>1</v>
      </c>
      <c r="V152" s="31">
        <v>1</v>
      </c>
      <c r="W152" s="31" t="s">
        <v>772</v>
      </c>
    </row>
    <row r="153" spans="1:23" ht="60" x14ac:dyDescent="0.2">
      <c r="A153" s="30" t="s">
        <v>29</v>
      </c>
      <c r="B153" s="30" t="s">
        <v>759</v>
      </c>
      <c r="C153" s="31" t="s">
        <v>760</v>
      </c>
      <c r="D153" s="30" t="s">
        <v>766</v>
      </c>
      <c r="E153" s="49" t="s">
        <v>720</v>
      </c>
      <c r="F153" s="59">
        <v>5214113.05</v>
      </c>
      <c r="G153" s="59">
        <v>5114113.05</v>
      </c>
      <c r="H153" s="33"/>
      <c r="I153" s="59"/>
      <c r="J153" s="59">
        <v>822771.33</v>
      </c>
      <c r="K153" s="30" t="s">
        <v>33</v>
      </c>
      <c r="L153" s="30" t="s">
        <v>46</v>
      </c>
      <c r="M153" s="31" t="s">
        <v>773</v>
      </c>
      <c r="N153" s="30" t="s">
        <v>774</v>
      </c>
      <c r="O153" s="30" t="s">
        <v>46</v>
      </c>
      <c r="P153" s="31" t="s">
        <v>775</v>
      </c>
      <c r="Q153" s="31" t="s">
        <v>776</v>
      </c>
      <c r="R153" s="36">
        <v>1</v>
      </c>
      <c r="S153" s="36">
        <v>1</v>
      </c>
      <c r="T153" s="37">
        <f>U153/V153</f>
        <v>0.5</v>
      </c>
      <c r="U153" s="30">
        <v>6</v>
      </c>
      <c r="V153" s="31">
        <v>12</v>
      </c>
      <c r="W153" s="31" t="s">
        <v>777</v>
      </c>
    </row>
    <row r="154" spans="1:23" ht="48" x14ac:dyDescent="0.2">
      <c r="A154" s="30" t="s">
        <v>29</v>
      </c>
      <c r="B154" s="30" t="s">
        <v>759</v>
      </c>
      <c r="C154" s="31" t="s">
        <v>760</v>
      </c>
      <c r="D154" s="30" t="s">
        <v>766</v>
      </c>
      <c r="E154" s="49" t="s">
        <v>720</v>
      </c>
      <c r="F154" s="59">
        <v>5214113.05</v>
      </c>
      <c r="G154" s="59">
        <v>5114113.05</v>
      </c>
      <c r="H154" s="33"/>
      <c r="I154" s="59"/>
      <c r="J154" s="59">
        <v>822771.33</v>
      </c>
      <c r="K154" s="30" t="s">
        <v>33</v>
      </c>
      <c r="L154" s="30" t="s">
        <v>52</v>
      </c>
      <c r="M154" s="31" t="s">
        <v>778</v>
      </c>
      <c r="N154" s="30" t="s">
        <v>779</v>
      </c>
      <c r="O154" s="30" t="s">
        <v>52</v>
      </c>
      <c r="P154" s="31" t="s">
        <v>780</v>
      </c>
      <c r="Q154" s="31" t="s">
        <v>781</v>
      </c>
      <c r="R154" s="36">
        <v>1</v>
      </c>
      <c r="S154" s="36">
        <v>1</v>
      </c>
      <c r="T154" s="37">
        <v>1</v>
      </c>
      <c r="U154" s="31">
        <v>1</v>
      </c>
      <c r="V154" s="31">
        <v>1</v>
      </c>
      <c r="W154" s="31" t="s">
        <v>782</v>
      </c>
    </row>
    <row r="155" spans="1:23" ht="48" x14ac:dyDescent="0.2">
      <c r="A155" s="30" t="s">
        <v>29</v>
      </c>
      <c r="B155" s="30" t="s">
        <v>759</v>
      </c>
      <c r="C155" s="31" t="s">
        <v>760</v>
      </c>
      <c r="D155" s="30" t="s">
        <v>766</v>
      </c>
      <c r="E155" s="49" t="s">
        <v>720</v>
      </c>
      <c r="F155" s="59">
        <v>5214113.05</v>
      </c>
      <c r="G155" s="59">
        <v>5114113.05</v>
      </c>
      <c r="H155" s="33"/>
      <c r="I155" s="59"/>
      <c r="J155" s="59">
        <v>822771.33</v>
      </c>
      <c r="K155" s="30" t="s">
        <v>33</v>
      </c>
      <c r="L155" s="30" t="s">
        <v>81</v>
      </c>
      <c r="M155" s="31" t="s">
        <v>783</v>
      </c>
      <c r="N155" s="30" t="s">
        <v>784</v>
      </c>
      <c r="O155" s="30" t="s">
        <v>81</v>
      </c>
      <c r="P155" s="31" t="s">
        <v>785</v>
      </c>
      <c r="Q155" s="31" t="s">
        <v>786</v>
      </c>
      <c r="R155" s="36">
        <v>1</v>
      </c>
      <c r="S155" s="36">
        <v>1</v>
      </c>
      <c r="T155" s="37">
        <f>U155/V155</f>
        <v>0.25</v>
      </c>
      <c r="U155" s="30">
        <v>3</v>
      </c>
      <c r="V155" s="30">
        <v>12</v>
      </c>
      <c r="W155" s="31" t="s">
        <v>437</v>
      </c>
    </row>
    <row r="156" spans="1:23" ht="48" x14ac:dyDescent="0.2">
      <c r="A156" s="30" t="s">
        <v>29</v>
      </c>
      <c r="B156" s="30" t="s">
        <v>759</v>
      </c>
      <c r="C156" s="31" t="s">
        <v>760</v>
      </c>
      <c r="D156" s="30" t="s">
        <v>766</v>
      </c>
      <c r="E156" s="49" t="s">
        <v>720</v>
      </c>
      <c r="F156" s="59">
        <v>5214113.05</v>
      </c>
      <c r="G156" s="59">
        <v>5114113.05</v>
      </c>
      <c r="H156" s="33"/>
      <c r="I156" s="59"/>
      <c r="J156" s="59">
        <v>822771.33</v>
      </c>
      <c r="K156" s="30" t="s">
        <v>33</v>
      </c>
      <c r="L156" s="30" t="s">
        <v>58</v>
      </c>
      <c r="M156" s="31" t="s">
        <v>787</v>
      </c>
      <c r="N156" s="31" t="s">
        <v>788</v>
      </c>
      <c r="O156" s="30" t="s">
        <v>58</v>
      </c>
      <c r="P156" s="31" t="s">
        <v>789</v>
      </c>
      <c r="Q156" s="31" t="s">
        <v>790</v>
      </c>
      <c r="R156" s="36">
        <v>1</v>
      </c>
      <c r="S156" s="36">
        <v>1</v>
      </c>
      <c r="T156" s="37">
        <f>U156/V156</f>
        <v>0.5</v>
      </c>
      <c r="U156" s="30">
        <v>1</v>
      </c>
      <c r="V156" s="30">
        <v>2</v>
      </c>
      <c r="W156" s="31" t="s">
        <v>791</v>
      </c>
    </row>
    <row r="157" spans="1:23" ht="48" x14ac:dyDescent="0.2">
      <c r="A157" s="30" t="s">
        <v>29</v>
      </c>
      <c r="B157" s="30" t="s">
        <v>759</v>
      </c>
      <c r="C157" s="31" t="s">
        <v>760</v>
      </c>
      <c r="D157" s="30" t="s">
        <v>766</v>
      </c>
      <c r="E157" s="49" t="s">
        <v>720</v>
      </c>
      <c r="F157" s="59">
        <v>5214113.05</v>
      </c>
      <c r="G157" s="59">
        <v>5114113.05</v>
      </c>
      <c r="H157" s="33"/>
      <c r="I157" s="59"/>
      <c r="J157" s="59">
        <v>822771.33</v>
      </c>
      <c r="K157" s="30" t="s">
        <v>33</v>
      </c>
      <c r="L157" s="30" t="s">
        <v>52</v>
      </c>
      <c r="M157" s="31" t="s">
        <v>792</v>
      </c>
      <c r="N157" s="30" t="s">
        <v>793</v>
      </c>
      <c r="O157" s="30" t="s">
        <v>52</v>
      </c>
      <c r="P157" s="31" t="s">
        <v>794</v>
      </c>
      <c r="Q157" s="31" t="s">
        <v>795</v>
      </c>
      <c r="R157" s="36">
        <v>1</v>
      </c>
      <c r="S157" s="36">
        <v>1</v>
      </c>
      <c r="T157" s="37">
        <f>U157/V157</f>
        <v>1</v>
      </c>
      <c r="U157" s="30">
        <v>30</v>
      </c>
      <c r="V157" s="30">
        <v>30</v>
      </c>
      <c r="W157" s="31" t="s">
        <v>796</v>
      </c>
    </row>
    <row r="158" spans="1:23" ht="48" x14ac:dyDescent="0.2">
      <c r="A158" s="30" t="s">
        <v>29</v>
      </c>
      <c r="B158" s="30" t="s">
        <v>759</v>
      </c>
      <c r="C158" s="31" t="s">
        <v>760</v>
      </c>
      <c r="D158" s="30" t="s">
        <v>766</v>
      </c>
      <c r="E158" s="49" t="s">
        <v>720</v>
      </c>
      <c r="F158" s="59">
        <v>5214113.05</v>
      </c>
      <c r="G158" s="59">
        <v>5114113.05</v>
      </c>
      <c r="H158" s="33"/>
      <c r="I158" s="59"/>
      <c r="J158" s="59">
        <v>822771.33</v>
      </c>
      <c r="K158" s="30" t="s">
        <v>33</v>
      </c>
      <c r="L158" s="30" t="s">
        <v>81</v>
      </c>
      <c r="M158" s="31" t="s">
        <v>797</v>
      </c>
      <c r="N158" s="30" t="s">
        <v>798</v>
      </c>
      <c r="O158" s="30" t="s">
        <v>81</v>
      </c>
      <c r="P158" s="31" t="s">
        <v>799</v>
      </c>
      <c r="Q158" s="31" t="s">
        <v>800</v>
      </c>
      <c r="R158" s="36">
        <v>1</v>
      </c>
      <c r="S158" s="36">
        <v>1</v>
      </c>
      <c r="T158" s="37">
        <f>U158/V158</f>
        <v>0.75</v>
      </c>
      <c r="U158" s="30">
        <v>9</v>
      </c>
      <c r="V158" s="30">
        <v>12</v>
      </c>
      <c r="W158" s="31" t="s">
        <v>801</v>
      </c>
    </row>
    <row r="159" spans="1:23" ht="72" x14ac:dyDescent="0.2">
      <c r="A159" s="30" t="s">
        <v>29</v>
      </c>
      <c r="B159" s="30" t="s">
        <v>802</v>
      </c>
      <c r="C159" s="31" t="s">
        <v>803</v>
      </c>
      <c r="D159" s="30">
        <v>226</v>
      </c>
      <c r="E159" s="49" t="s">
        <v>804</v>
      </c>
      <c r="F159" s="59">
        <v>2805000</v>
      </c>
      <c r="G159" s="59">
        <v>3005000</v>
      </c>
      <c r="H159" s="33"/>
      <c r="I159" s="59"/>
      <c r="J159" s="59">
        <v>241734.39</v>
      </c>
      <c r="K159" s="31" t="s">
        <v>33</v>
      </c>
      <c r="L159" s="31" t="s">
        <v>34</v>
      </c>
      <c r="M159" s="31" t="s">
        <v>805</v>
      </c>
      <c r="N159" s="31" t="s">
        <v>806</v>
      </c>
      <c r="O159" s="31" t="s">
        <v>34</v>
      </c>
      <c r="P159" s="31" t="s">
        <v>807</v>
      </c>
      <c r="Q159" s="31" t="s">
        <v>808</v>
      </c>
      <c r="R159" s="42">
        <v>0.01</v>
      </c>
      <c r="S159" s="42">
        <v>0.01</v>
      </c>
      <c r="T159" s="37">
        <v>0</v>
      </c>
      <c r="U159" s="30">
        <v>0</v>
      </c>
      <c r="V159" s="30">
        <v>0</v>
      </c>
      <c r="W159" s="31" t="s">
        <v>809</v>
      </c>
    </row>
    <row r="160" spans="1:23" ht="48" x14ac:dyDescent="0.2">
      <c r="A160" s="30" t="s">
        <v>29</v>
      </c>
      <c r="B160" s="30" t="s">
        <v>802</v>
      </c>
      <c r="C160" s="31" t="s">
        <v>803</v>
      </c>
      <c r="D160" s="30">
        <v>226</v>
      </c>
      <c r="E160" s="49" t="s">
        <v>804</v>
      </c>
      <c r="F160" s="59">
        <v>2805000</v>
      </c>
      <c r="G160" s="59">
        <v>3005000</v>
      </c>
      <c r="H160" s="33"/>
      <c r="I160" s="59"/>
      <c r="J160" s="59">
        <v>241734.39</v>
      </c>
      <c r="K160" s="31" t="s">
        <v>33</v>
      </c>
      <c r="L160" s="31" t="s">
        <v>379</v>
      </c>
      <c r="M160" s="31" t="s">
        <v>810</v>
      </c>
      <c r="N160" s="31" t="s">
        <v>811</v>
      </c>
      <c r="O160" s="31" t="s">
        <v>379</v>
      </c>
      <c r="P160" s="31" t="s">
        <v>812</v>
      </c>
      <c r="Q160" s="31" t="s">
        <v>813</v>
      </c>
      <c r="R160" s="42">
        <v>1</v>
      </c>
      <c r="S160" s="42">
        <v>1</v>
      </c>
      <c r="T160" s="37">
        <f>U160/V160</f>
        <v>0</v>
      </c>
      <c r="U160" s="30">
        <v>0</v>
      </c>
      <c r="V160" s="30">
        <v>1</v>
      </c>
      <c r="W160" s="31" t="s">
        <v>814</v>
      </c>
    </row>
    <row r="161" spans="1:23" ht="84" x14ac:dyDescent="0.2">
      <c r="A161" s="30" t="s">
        <v>29</v>
      </c>
      <c r="B161" s="30" t="s">
        <v>802</v>
      </c>
      <c r="C161" s="31" t="s">
        <v>803</v>
      </c>
      <c r="D161" s="30">
        <v>226</v>
      </c>
      <c r="E161" s="49" t="s">
        <v>804</v>
      </c>
      <c r="F161" s="59">
        <v>2805000</v>
      </c>
      <c r="G161" s="59">
        <v>3005000</v>
      </c>
      <c r="H161" s="33"/>
      <c r="I161" s="59"/>
      <c r="J161" s="59">
        <v>241734.39</v>
      </c>
      <c r="K161" s="31" t="s">
        <v>33</v>
      </c>
      <c r="L161" s="31" t="s">
        <v>46</v>
      </c>
      <c r="M161" s="31" t="s">
        <v>815</v>
      </c>
      <c r="N161" s="31" t="s">
        <v>816</v>
      </c>
      <c r="O161" s="31" t="s">
        <v>46</v>
      </c>
      <c r="P161" s="31" t="s">
        <v>817</v>
      </c>
      <c r="Q161" s="31" t="s">
        <v>818</v>
      </c>
      <c r="R161" s="42">
        <v>1</v>
      </c>
      <c r="S161" s="42">
        <v>1</v>
      </c>
      <c r="T161" s="37">
        <f>U161/V161</f>
        <v>0.25</v>
      </c>
      <c r="U161" s="30">
        <v>1</v>
      </c>
      <c r="V161" s="30">
        <v>4</v>
      </c>
      <c r="W161" s="31" t="s">
        <v>819</v>
      </c>
    </row>
    <row r="162" spans="1:23" ht="60" x14ac:dyDescent="0.2">
      <c r="A162" s="30" t="s">
        <v>29</v>
      </c>
      <c r="B162" s="30" t="s">
        <v>802</v>
      </c>
      <c r="C162" s="31" t="s">
        <v>803</v>
      </c>
      <c r="D162" s="30">
        <v>226</v>
      </c>
      <c r="E162" s="49" t="s">
        <v>804</v>
      </c>
      <c r="F162" s="59">
        <v>2805000</v>
      </c>
      <c r="G162" s="59">
        <v>3005000</v>
      </c>
      <c r="H162" s="33"/>
      <c r="I162" s="59"/>
      <c r="J162" s="59">
        <v>241734.39</v>
      </c>
      <c r="K162" s="31" t="s">
        <v>33</v>
      </c>
      <c r="L162" s="31" t="s">
        <v>52</v>
      </c>
      <c r="M162" s="31" t="s">
        <v>820</v>
      </c>
      <c r="N162" s="31" t="s">
        <v>821</v>
      </c>
      <c r="O162" s="31" t="s">
        <v>52</v>
      </c>
      <c r="P162" s="31" t="s">
        <v>822</v>
      </c>
      <c r="Q162" s="31" t="s">
        <v>823</v>
      </c>
      <c r="R162" s="42">
        <v>1</v>
      </c>
      <c r="S162" s="42">
        <v>1</v>
      </c>
      <c r="T162" s="37">
        <v>0.5</v>
      </c>
      <c r="U162" s="30">
        <v>4</v>
      </c>
      <c r="V162" s="30">
        <v>8</v>
      </c>
      <c r="W162" s="31" t="s">
        <v>824</v>
      </c>
    </row>
    <row r="163" spans="1:23" ht="60" x14ac:dyDescent="0.2">
      <c r="A163" s="30" t="s">
        <v>29</v>
      </c>
      <c r="B163" s="30" t="s">
        <v>802</v>
      </c>
      <c r="C163" s="31" t="s">
        <v>803</v>
      </c>
      <c r="D163" s="30">
        <v>226</v>
      </c>
      <c r="E163" s="49" t="s">
        <v>804</v>
      </c>
      <c r="F163" s="59">
        <v>2805000</v>
      </c>
      <c r="G163" s="59">
        <v>3005000</v>
      </c>
      <c r="H163" s="33"/>
      <c r="I163" s="59"/>
      <c r="J163" s="59">
        <v>241734.39</v>
      </c>
      <c r="K163" s="31" t="s">
        <v>33</v>
      </c>
      <c r="L163" s="31" t="s">
        <v>81</v>
      </c>
      <c r="M163" s="31" t="s">
        <v>825</v>
      </c>
      <c r="N163" s="31" t="s">
        <v>826</v>
      </c>
      <c r="O163" s="31" t="s">
        <v>81</v>
      </c>
      <c r="P163" s="31" t="s">
        <v>827</v>
      </c>
      <c r="Q163" s="31" t="s">
        <v>828</v>
      </c>
      <c r="R163" s="42">
        <v>1</v>
      </c>
      <c r="S163" s="42">
        <v>1</v>
      </c>
      <c r="T163" s="37">
        <f>U163/V163</f>
        <v>0.5</v>
      </c>
      <c r="U163" s="30">
        <v>2</v>
      </c>
      <c r="V163" s="30">
        <v>4</v>
      </c>
      <c r="W163" s="31" t="s">
        <v>829</v>
      </c>
    </row>
    <row r="164" spans="1:23" ht="48" x14ac:dyDescent="0.2">
      <c r="A164" s="30" t="s">
        <v>29</v>
      </c>
      <c r="B164" s="30" t="s">
        <v>802</v>
      </c>
      <c r="C164" s="31" t="s">
        <v>803</v>
      </c>
      <c r="D164" s="30">
        <v>226</v>
      </c>
      <c r="E164" s="49" t="s">
        <v>804</v>
      </c>
      <c r="F164" s="59">
        <v>2805000</v>
      </c>
      <c r="G164" s="59">
        <v>3005000</v>
      </c>
      <c r="H164" s="33"/>
      <c r="I164" s="59"/>
      <c r="J164" s="59">
        <v>241734.39</v>
      </c>
      <c r="K164" s="31" t="s">
        <v>33</v>
      </c>
      <c r="L164" s="31" t="s">
        <v>58</v>
      </c>
      <c r="M164" s="31" t="s">
        <v>830</v>
      </c>
      <c r="N164" s="31" t="s">
        <v>831</v>
      </c>
      <c r="O164" s="31" t="s">
        <v>58</v>
      </c>
      <c r="P164" s="31" t="s">
        <v>832</v>
      </c>
      <c r="Q164" s="31" t="s">
        <v>833</v>
      </c>
      <c r="R164" s="42">
        <v>1</v>
      </c>
      <c r="S164" s="42">
        <v>1</v>
      </c>
      <c r="T164" s="37">
        <f>U164/V164</f>
        <v>0.5</v>
      </c>
      <c r="U164" s="30">
        <v>1</v>
      </c>
      <c r="V164" s="30">
        <v>2</v>
      </c>
      <c r="W164" s="31" t="s">
        <v>834</v>
      </c>
    </row>
    <row r="165" spans="1:23" ht="48" x14ac:dyDescent="0.2">
      <c r="A165" s="30" t="s">
        <v>29</v>
      </c>
      <c r="B165" s="30" t="s">
        <v>802</v>
      </c>
      <c r="C165" s="31" t="s">
        <v>803</v>
      </c>
      <c r="D165" s="30">
        <v>226</v>
      </c>
      <c r="E165" s="49" t="s">
        <v>804</v>
      </c>
      <c r="F165" s="59">
        <v>2805000</v>
      </c>
      <c r="G165" s="59">
        <v>3005000</v>
      </c>
      <c r="H165" s="33"/>
      <c r="I165" s="59"/>
      <c r="J165" s="59">
        <v>241734.39</v>
      </c>
      <c r="K165" s="31" t="s">
        <v>33</v>
      </c>
      <c r="L165" s="31" t="s">
        <v>52</v>
      </c>
      <c r="M165" s="31" t="s">
        <v>835</v>
      </c>
      <c r="N165" s="31" t="s">
        <v>836</v>
      </c>
      <c r="O165" s="31" t="s">
        <v>52</v>
      </c>
      <c r="P165" s="31" t="s">
        <v>837</v>
      </c>
      <c r="Q165" s="31" t="s">
        <v>838</v>
      </c>
      <c r="R165" s="42">
        <v>1</v>
      </c>
      <c r="S165" s="42">
        <v>1</v>
      </c>
      <c r="T165" s="37">
        <f>U165/V165</f>
        <v>0.66666666666666663</v>
      </c>
      <c r="U165" s="30">
        <v>40</v>
      </c>
      <c r="V165" s="30">
        <v>60</v>
      </c>
      <c r="W165" s="31" t="s">
        <v>839</v>
      </c>
    </row>
    <row r="166" spans="1:23" ht="72" x14ac:dyDescent="0.2">
      <c r="A166" s="30" t="s">
        <v>29</v>
      </c>
      <c r="B166" s="30" t="s">
        <v>802</v>
      </c>
      <c r="C166" s="31" t="s">
        <v>803</v>
      </c>
      <c r="D166" s="30">
        <v>226</v>
      </c>
      <c r="E166" s="49" t="s">
        <v>804</v>
      </c>
      <c r="F166" s="59">
        <v>2805000</v>
      </c>
      <c r="G166" s="59">
        <v>3005000</v>
      </c>
      <c r="H166" s="33"/>
      <c r="I166" s="59"/>
      <c r="J166" s="59">
        <v>241734.39</v>
      </c>
      <c r="K166" s="31" t="s">
        <v>33</v>
      </c>
      <c r="L166" s="31" t="s">
        <v>81</v>
      </c>
      <c r="M166" s="31" t="s">
        <v>840</v>
      </c>
      <c r="N166" s="31" t="s">
        <v>841</v>
      </c>
      <c r="O166" s="31" t="s">
        <v>81</v>
      </c>
      <c r="P166" s="31" t="s">
        <v>842</v>
      </c>
      <c r="Q166" s="31" t="s">
        <v>843</v>
      </c>
      <c r="R166" s="42">
        <v>1</v>
      </c>
      <c r="S166" s="42">
        <v>1</v>
      </c>
      <c r="T166" s="37">
        <f>U166/V166</f>
        <v>0.2</v>
      </c>
      <c r="U166" s="30">
        <v>1</v>
      </c>
      <c r="V166" s="30">
        <v>5</v>
      </c>
      <c r="W166" s="31" t="s">
        <v>844</v>
      </c>
    </row>
    <row r="167" spans="1:23" ht="48" x14ac:dyDescent="0.2">
      <c r="A167" s="30" t="s">
        <v>29</v>
      </c>
      <c r="B167" s="30" t="s">
        <v>845</v>
      </c>
      <c r="C167" s="31" t="s">
        <v>846</v>
      </c>
      <c r="D167" s="30">
        <v>226</v>
      </c>
      <c r="E167" s="49" t="s">
        <v>720</v>
      </c>
      <c r="F167" s="59">
        <v>1035000</v>
      </c>
      <c r="G167" s="59">
        <v>1035000</v>
      </c>
      <c r="H167" s="41">
        <v>0</v>
      </c>
      <c r="I167" s="58">
        <v>0</v>
      </c>
      <c r="J167" s="59">
        <v>110126.6</v>
      </c>
      <c r="K167" s="31" t="s">
        <v>33</v>
      </c>
      <c r="L167" s="31" t="s">
        <v>847</v>
      </c>
      <c r="M167" s="31" t="s">
        <v>848</v>
      </c>
      <c r="N167" s="31" t="s">
        <v>849</v>
      </c>
      <c r="O167" s="31" t="s">
        <v>847</v>
      </c>
      <c r="P167" s="31" t="s">
        <v>648</v>
      </c>
      <c r="Q167" s="31" t="s">
        <v>850</v>
      </c>
      <c r="R167" s="42">
        <v>1</v>
      </c>
      <c r="S167" s="42">
        <v>1</v>
      </c>
      <c r="T167" s="37">
        <v>0</v>
      </c>
      <c r="U167" s="30">
        <v>0</v>
      </c>
      <c r="V167" s="30">
        <v>0</v>
      </c>
      <c r="W167" s="31" t="s">
        <v>851</v>
      </c>
    </row>
    <row r="168" spans="1:23" ht="48" x14ac:dyDescent="0.2">
      <c r="A168" s="30" t="s">
        <v>29</v>
      </c>
      <c r="B168" s="30" t="s">
        <v>845</v>
      </c>
      <c r="C168" s="31" t="s">
        <v>846</v>
      </c>
      <c r="D168" s="30">
        <v>226</v>
      </c>
      <c r="E168" s="49" t="s">
        <v>720</v>
      </c>
      <c r="F168" s="59">
        <v>1035000</v>
      </c>
      <c r="G168" s="59">
        <v>1035000</v>
      </c>
      <c r="H168" s="41">
        <v>0</v>
      </c>
      <c r="I168" s="58">
        <v>0</v>
      </c>
      <c r="J168" s="59">
        <v>110126.6</v>
      </c>
      <c r="K168" s="31" t="s">
        <v>33</v>
      </c>
      <c r="L168" s="31" t="s">
        <v>852</v>
      </c>
      <c r="M168" s="31" t="s">
        <v>853</v>
      </c>
      <c r="N168" s="31" t="s">
        <v>854</v>
      </c>
      <c r="O168" s="31" t="s">
        <v>852</v>
      </c>
      <c r="P168" s="31" t="s">
        <v>855</v>
      </c>
      <c r="Q168" s="31" t="s">
        <v>856</v>
      </c>
      <c r="R168" s="42">
        <v>-0.14000000000000001</v>
      </c>
      <c r="S168" s="42">
        <v>-0.14000000000000001</v>
      </c>
      <c r="T168" s="37">
        <v>-9.1236494597839446E-3</v>
      </c>
      <c r="U168" s="30">
        <v>92</v>
      </c>
      <c r="V168" s="30">
        <v>408</v>
      </c>
      <c r="W168" s="31" t="s">
        <v>857</v>
      </c>
    </row>
    <row r="169" spans="1:23" ht="48" x14ac:dyDescent="0.2">
      <c r="A169" s="30" t="s">
        <v>29</v>
      </c>
      <c r="B169" s="30" t="s">
        <v>845</v>
      </c>
      <c r="C169" s="31" t="s">
        <v>846</v>
      </c>
      <c r="D169" s="30">
        <v>226</v>
      </c>
      <c r="E169" s="49" t="s">
        <v>720</v>
      </c>
      <c r="F169" s="59">
        <v>1035000</v>
      </c>
      <c r="G169" s="59">
        <v>1035000</v>
      </c>
      <c r="H169" s="41">
        <v>0</v>
      </c>
      <c r="I169" s="58">
        <v>0</v>
      </c>
      <c r="J169" s="59">
        <v>110126.6</v>
      </c>
      <c r="K169" s="31" t="s">
        <v>33</v>
      </c>
      <c r="L169" s="31" t="s">
        <v>858</v>
      </c>
      <c r="M169" s="31" t="s">
        <v>859</v>
      </c>
      <c r="N169" s="31" t="s">
        <v>860</v>
      </c>
      <c r="O169" s="31" t="s">
        <v>858</v>
      </c>
      <c r="P169" s="31" t="s">
        <v>861</v>
      </c>
      <c r="Q169" s="31" t="s">
        <v>862</v>
      </c>
      <c r="R169" s="42">
        <v>1</v>
      </c>
      <c r="S169" s="42">
        <v>1</v>
      </c>
      <c r="T169" s="37">
        <v>0</v>
      </c>
      <c r="U169" s="30">
        <v>1</v>
      </c>
      <c r="V169" s="30">
        <v>2</v>
      </c>
      <c r="W169" s="31" t="s">
        <v>863</v>
      </c>
    </row>
    <row r="170" spans="1:23" ht="72" x14ac:dyDescent="0.2">
      <c r="A170" s="30" t="s">
        <v>29</v>
      </c>
      <c r="B170" s="30" t="s">
        <v>845</v>
      </c>
      <c r="C170" s="31" t="s">
        <v>846</v>
      </c>
      <c r="D170" s="30">
        <v>226</v>
      </c>
      <c r="E170" s="49" t="s">
        <v>720</v>
      </c>
      <c r="F170" s="59">
        <v>1035000</v>
      </c>
      <c r="G170" s="59">
        <v>1035000</v>
      </c>
      <c r="H170" s="41">
        <v>0</v>
      </c>
      <c r="I170" s="58">
        <v>0</v>
      </c>
      <c r="J170" s="59">
        <v>110126.6</v>
      </c>
      <c r="K170" s="31" t="s">
        <v>33</v>
      </c>
      <c r="L170" s="31" t="s">
        <v>864</v>
      </c>
      <c r="M170" s="31" t="s">
        <v>865</v>
      </c>
      <c r="N170" s="31" t="s">
        <v>866</v>
      </c>
      <c r="O170" s="31" t="s">
        <v>864</v>
      </c>
      <c r="P170" s="31" t="s">
        <v>867</v>
      </c>
      <c r="Q170" s="31" t="s">
        <v>868</v>
      </c>
      <c r="R170" s="42">
        <v>1</v>
      </c>
      <c r="S170" s="42">
        <v>1</v>
      </c>
      <c r="T170" s="37">
        <f>U170/V170</f>
        <v>1</v>
      </c>
      <c r="U170" s="30">
        <v>1</v>
      </c>
      <c r="V170" s="30">
        <v>1</v>
      </c>
      <c r="W170" s="31" t="s">
        <v>869</v>
      </c>
    </row>
    <row r="171" spans="1:23" ht="60" x14ac:dyDescent="0.2">
      <c r="A171" s="30" t="s">
        <v>29</v>
      </c>
      <c r="B171" s="30" t="s">
        <v>845</v>
      </c>
      <c r="C171" s="31" t="s">
        <v>846</v>
      </c>
      <c r="D171" s="30">
        <v>226</v>
      </c>
      <c r="E171" s="49" t="s">
        <v>720</v>
      </c>
      <c r="F171" s="59">
        <v>1035000</v>
      </c>
      <c r="G171" s="59">
        <v>1035000</v>
      </c>
      <c r="H171" s="41">
        <v>0</v>
      </c>
      <c r="I171" s="58">
        <v>0</v>
      </c>
      <c r="J171" s="59">
        <v>110126.6</v>
      </c>
      <c r="K171" s="31" t="s">
        <v>33</v>
      </c>
      <c r="L171" s="31" t="s">
        <v>870</v>
      </c>
      <c r="M171" s="31" t="s">
        <v>871</v>
      </c>
      <c r="N171" s="31" t="s">
        <v>872</v>
      </c>
      <c r="O171" s="31" t="s">
        <v>870</v>
      </c>
      <c r="P171" s="31" t="s">
        <v>873</v>
      </c>
      <c r="Q171" s="31" t="s">
        <v>874</v>
      </c>
      <c r="R171" s="42">
        <v>1</v>
      </c>
      <c r="S171" s="42">
        <v>1</v>
      </c>
      <c r="T171" s="37">
        <v>0</v>
      </c>
      <c r="U171" s="30">
        <v>0</v>
      </c>
      <c r="V171" s="30">
        <v>1</v>
      </c>
      <c r="W171" s="31" t="s">
        <v>875</v>
      </c>
    </row>
    <row r="172" spans="1:23" ht="36" x14ac:dyDescent="0.2">
      <c r="A172" s="30" t="s">
        <v>29</v>
      </c>
      <c r="B172" s="30" t="s">
        <v>845</v>
      </c>
      <c r="C172" s="31" t="s">
        <v>846</v>
      </c>
      <c r="D172" s="30">
        <v>226</v>
      </c>
      <c r="E172" s="49" t="s">
        <v>720</v>
      </c>
      <c r="F172" s="59">
        <v>1035000</v>
      </c>
      <c r="G172" s="59">
        <v>1035000</v>
      </c>
      <c r="H172" s="41">
        <v>0</v>
      </c>
      <c r="I172" s="58">
        <v>0</v>
      </c>
      <c r="J172" s="59">
        <v>110126.6</v>
      </c>
      <c r="K172" s="31" t="s">
        <v>33</v>
      </c>
      <c r="L172" s="31" t="s">
        <v>876</v>
      </c>
      <c r="M172" s="31" t="s">
        <v>877</v>
      </c>
      <c r="N172" s="31" t="s">
        <v>878</v>
      </c>
      <c r="O172" s="31" t="s">
        <v>876</v>
      </c>
      <c r="P172" s="31" t="s">
        <v>879</v>
      </c>
      <c r="Q172" s="31" t="s">
        <v>880</v>
      </c>
      <c r="R172" s="42">
        <v>1</v>
      </c>
      <c r="S172" s="42">
        <v>1</v>
      </c>
      <c r="T172" s="37">
        <v>0</v>
      </c>
      <c r="U172" s="30">
        <v>1</v>
      </c>
      <c r="V172" s="30">
        <v>1</v>
      </c>
      <c r="W172" s="31" t="s">
        <v>881</v>
      </c>
    </row>
    <row r="173" spans="1:23" ht="36" x14ac:dyDescent="0.2">
      <c r="A173" s="30" t="s">
        <v>29</v>
      </c>
      <c r="B173" s="30" t="s">
        <v>845</v>
      </c>
      <c r="C173" s="31" t="s">
        <v>846</v>
      </c>
      <c r="D173" s="30">
        <v>226</v>
      </c>
      <c r="E173" s="49" t="s">
        <v>720</v>
      </c>
      <c r="F173" s="59">
        <v>1035000</v>
      </c>
      <c r="G173" s="59">
        <v>1035000</v>
      </c>
      <c r="H173" s="41">
        <v>0</v>
      </c>
      <c r="I173" s="58">
        <v>0</v>
      </c>
      <c r="J173" s="59">
        <v>110126.6</v>
      </c>
      <c r="K173" s="31" t="s">
        <v>33</v>
      </c>
      <c r="L173" s="31" t="s">
        <v>864</v>
      </c>
      <c r="M173" s="31" t="s">
        <v>882</v>
      </c>
      <c r="N173" s="31" t="s">
        <v>883</v>
      </c>
      <c r="O173" s="31" t="s">
        <v>864</v>
      </c>
      <c r="P173" s="31" t="s">
        <v>884</v>
      </c>
      <c r="Q173" s="31" t="s">
        <v>885</v>
      </c>
      <c r="R173" s="42">
        <v>1</v>
      </c>
      <c r="S173" s="42">
        <v>1</v>
      </c>
      <c r="T173" s="37">
        <f>U173/V173</f>
        <v>1</v>
      </c>
      <c r="U173" s="30">
        <v>1</v>
      </c>
      <c r="V173" s="30">
        <v>1</v>
      </c>
      <c r="W173" s="31" t="s">
        <v>886</v>
      </c>
    </row>
    <row r="174" spans="1:23" ht="48" x14ac:dyDescent="0.2">
      <c r="A174" s="30" t="s">
        <v>29</v>
      </c>
      <c r="B174" s="30" t="s">
        <v>845</v>
      </c>
      <c r="C174" s="31" t="s">
        <v>846</v>
      </c>
      <c r="D174" s="30">
        <v>226</v>
      </c>
      <c r="E174" s="49" t="s">
        <v>720</v>
      </c>
      <c r="F174" s="59">
        <v>1035000</v>
      </c>
      <c r="G174" s="59">
        <v>1035000</v>
      </c>
      <c r="H174" s="41">
        <v>0</v>
      </c>
      <c r="I174" s="58">
        <v>0</v>
      </c>
      <c r="J174" s="59">
        <v>110126.6</v>
      </c>
      <c r="K174" s="31" t="s">
        <v>33</v>
      </c>
      <c r="L174" s="31" t="s">
        <v>870</v>
      </c>
      <c r="M174" s="31" t="s">
        <v>887</v>
      </c>
      <c r="N174" s="31" t="s">
        <v>888</v>
      </c>
      <c r="O174" s="31" t="s">
        <v>870</v>
      </c>
      <c r="P174" s="31" t="s">
        <v>889</v>
      </c>
      <c r="Q174" s="31" t="s">
        <v>890</v>
      </c>
      <c r="R174" s="42">
        <v>1</v>
      </c>
      <c r="S174" s="42">
        <v>1</v>
      </c>
      <c r="T174" s="37">
        <v>0</v>
      </c>
      <c r="U174" s="30">
        <v>0</v>
      </c>
      <c r="V174" s="30">
        <v>2</v>
      </c>
      <c r="W174" s="31" t="s">
        <v>891</v>
      </c>
    </row>
    <row r="175" spans="1:23" ht="96" x14ac:dyDescent="0.2">
      <c r="A175" s="100" t="s">
        <v>29</v>
      </c>
      <c r="B175" s="100" t="s">
        <v>892</v>
      </c>
      <c r="C175" s="72" t="s">
        <v>893</v>
      </c>
      <c r="D175" s="100">
        <v>171</v>
      </c>
      <c r="E175" s="72" t="s">
        <v>894</v>
      </c>
      <c r="F175" s="124">
        <v>40000</v>
      </c>
      <c r="G175" s="124">
        <v>40000</v>
      </c>
      <c r="H175" s="148"/>
      <c r="I175" s="148" t="s">
        <v>895</v>
      </c>
      <c r="J175" s="142">
        <v>0</v>
      </c>
      <c r="K175" s="100" t="s">
        <v>33</v>
      </c>
      <c r="L175" s="72" t="s">
        <v>34</v>
      </c>
      <c r="M175" s="72" t="s">
        <v>896</v>
      </c>
      <c r="N175" s="72" t="s">
        <v>897</v>
      </c>
      <c r="O175" s="72" t="s">
        <v>34</v>
      </c>
      <c r="P175" s="72" t="s">
        <v>898</v>
      </c>
      <c r="Q175" s="68" t="s">
        <v>899</v>
      </c>
      <c r="R175" s="149" t="s">
        <v>900</v>
      </c>
      <c r="S175" s="149" t="s">
        <v>900</v>
      </c>
      <c r="T175" s="149" t="s">
        <v>901</v>
      </c>
      <c r="U175" s="71">
        <v>2</v>
      </c>
      <c r="V175" s="150">
        <v>7</v>
      </c>
      <c r="W175" s="72" t="s">
        <v>902</v>
      </c>
    </row>
    <row r="176" spans="1:23" ht="60" x14ac:dyDescent="0.2">
      <c r="A176" s="100" t="s">
        <v>29</v>
      </c>
      <c r="B176" s="100" t="s">
        <v>892</v>
      </c>
      <c r="C176" s="72" t="s">
        <v>893</v>
      </c>
      <c r="D176" s="100">
        <v>171</v>
      </c>
      <c r="E176" s="72" t="s">
        <v>894</v>
      </c>
      <c r="F176" s="124">
        <v>40000</v>
      </c>
      <c r="G176" s="124">
        <v>40000</v>
      </c>
      <c r="H176" s="148"/>
      <c r="I176" s="148" t="s">
        <v>895</v>
      </c>
      <c r="J176" s="142">
        <v>0</v>
      </c>
      <c r="K176" s="100" t="s">
        <v>33</v>
      </c>
      <c r="L176" s="72" t="s">
        <v>379</v>
      </c>
      <c r="M176" s="72" t="s">
        <v>903</v>
      </c>
      <c r="N176" s="68" t="s">
        <v>904</v>
      </c>
      <c r="O176" s="72" t="s">
        <v>379</v>
      </c>
      <c r="P176" s="72" t="s">
        <v>905</v>
      </c>
      <c r="Q176" s="68" t="s">
        <v>906</v>
      </c>
      <c r="R176" s="149" t="s">
        <v>900</v>
      </c>
      <c r="S176" s="149" t="s">
        <v>900</v>
      </c>
      <c r="T176" s="149" t="s">
        <v>907</v>
      </c>
      <c r="U176" s="71">
        <v>163</v>
      </c>
      <c r="V176" s="150">
        <v>688</v>
      </c>
      <c r="W176" s="72" t="s">
        <v>908</v>
      </c>
    </row>
    <row r="177" spans="1:23" ht="48" x14ac:dyDescent="0.2">
      <c r="A177" s="100" t="s">
        <v>29</v>
      </c>
      <c r="B177" s="100" t="s">
        <v>892</v>
      </c>
      <c r="C177" s="72" t="s">
        <v>893</v>
      </c>
      <c r="D177" s="100">
        <v>171</v>
      </c>
      <c r="E177" s="72" t="s">
        <v>894</v>
      </c>
      <c r="F177" s="124">
        <v>40000</v>
      </c>
      <c r="G177" s="124">
        <v>40000</v>
      </c>
      <c r="H177" s="148"/>
      <c r="I177" s="148" t="s">
        <v>895</v>
      </c>
      <c r="J177" s="142">
        <v>0</v>
      </c>
      <c r="K177" s="100" t="s">
        <v>33</v>
      </c>
      <c r="L177" s="72" t="s">
        <v>46</v>
      </c>
      <c r="M177" s="72" t="s">
        <v>909</v>
      </c>
      <c r="N177" s="68" t="s">
        <v>910</v>
      </c>
      <c r="O177" s="72" t="s">
        <v>46</v>
      </c>
      <c r="P177" s="72" t="s">
        <v>911</v>
      </c>
      <c r="Q177" s="68" t="s">
        <v>912</v>
      </c>
      <c r="R177" s="149" t="s">
        <v>913</v>
      </c>
      <c r="S177" s="149" t="s">
        <v>913</v>
      </c>
      <c r="T177" s="149" t="s">
        <v>913</v>
      </c>
      <c r="U177" s="71">
        <v>1</v>
      </c>
      <c r="V177" s="150">
        <v>1</v>
      </c>
      <c r="W177" s="72" t="s">
        <v>914</v>
      </c>
    </row>
    <row r="178" spans="1:23" ht="60" x14ac:dyDescent="0.2">
      <c r="A178" s="100" t="s">
        <v>29</v>
      </c>
      <c r="B178" s="100" t="s">
        <v>892</v>
      </c>
      <c r="C178" s="72" t="s">
        <v>893</v>
      </c>
      <c r="D178" s="100">
        <v>171</v>
      </c>
      <c r="E178" s="72" t="s">
        <v>894</v>
      </c>
      <c r="F178" s="124">
        <v>40000</v>
      </c>
      <c r="G178" s="124">
        <v>40000</v>
      </c>
      <c r="H178" s="148"/>
      <c r="I178" s="148" t="s">
        <v>895</v>
      </c>
      <c r="J178" s="142">
        <v>0</v>
      </c>
      <c r="K178" s="100" t="s">
        <v>33</v>
      </c>
      <c r="L178" s="72" t="s">
        <v>52</v>
      </c>
      <c r="M178" s="72" t="s">
        <v>915</v>
      </c>
      <c r="N178" s="68" t="s">
        <v>916</v>
      </c>
      <c r="O178" s="72" t="s">
        <v>52</v>
      </c>
      <c r="P178" s="72" t="s">
        <v>917</v>
      </c>
      <c r="Q178" s="68" t="s">
        <v>918</v>
      </c>
      <c r="R178" s="149" t="s">
        <v>913</v>
      </c>
      <c r="S178" s="149" t="s">
        <v>913</v>
      </c>
      <c r="T178" s="149" t="s">
        <v>919</v>
      </c>
      <c r="U178" s="71">
        <v>90</v>
      </c>
      <c r="V178" s="150">
        <v>365</v>
      </c>
      <c r="W178" s="72" t="s">
        <v>920</v>
      </c>
    </row>
    <row r="179" spans="1:23" ht="48" x14ac:dyDescent="0.2">
      <c r="A179" s="100" t="s">
        <v>29</v>
      </c>
      <c r="B179" s="100" t="s">
        <v>892</v>
      </c>
      <c r="C179" s="72" t="s">
        <v>893</v>
      </c>
      <c r="D179" s="100">
        <v>171</v>
      </c>
      <c r="E179" s="72" t="s">
        <v>894</v>
      </c>
      <c r="F179" s="124">
        <v>40000</v>
      </c>
      <c r="G179" s="124">
        <v>40000</v>
      </c>
      <c r="H179" s="148"/>
      <c r="I179" s="148" t="s">
        <v>895</v>
      </c>
      <c r="J179" s="142">
        <v>0</v>
      </c>
      <c r="K179" s="100" t="s">
        <v>33</v>
      </c>
      <c r="L179" s="72" t="s">
        <v>81</v>
      </c>
      <c r="M179" s="72" t="s">
        <v>921</v>
      </c>
      <c r="N179" s="68" t="s">
        <v>922</v>
      </c>
      <c r="O179" s="72" t="s">
        <v>81</v>
      </c>
      <c r="P179" s="72" t="s">
        <v>923</v>
      </c>
      <c r="Q179" s="68" t="s">
        <v>924</v>
      </c>
      <c r="R179" s="149" t="s">
        <v>913</v>
      </c>
      <c r="S179" s="149" t="s">
        <v>913</v>
      </c>
      <c r="T179" s="149" t="s">
        <v>925</v>
      </c>
      <c r="U179" s="71">
        <v>26</v>
      </c>
      <c r="V179" s="150">
        <v>240</v>
      </c>
      <c r="W179" s="72" t="s">
        <v>926</v>
      </c>
    </row>
    <row r="180" spans="1:23" ht="60" x14ac:dyDescent="0.2">
      <c r="A180" s="100" t="s">
        <v>29</v>
      </c>
      <c r="B180" s="100" t="s">
        <v>892</v>
      </c>
      <c r="C180" s="72" t="s">
        <v>893</v>
      </c>
      <c r="D180" s="100">
        <v>171</v>
      </c>
      <c r="E180" s="72" t="s">
        <v>894</v>
      </c>
      <c r="F180" s="124">
        <v>40000</v>
      </c>
      <c r="G180" s="124">
        <v>40000</v>
      </c>
      <c r="H180" s="148"/>
      <c r="I180" s="148" t="s">
        <v>895</v>
      </c>
      <c r="J180" s="142">
        <v>0</v>
      </c>
      <c r="K180" s="100" t="s">
        <v>33</v>
      </c>
      <c r="L180" s="72" t="s">
        <v>58</v>
      </c>
      <c r="M180" s="72" t="s">
        <v>927</v>
      </c>
      <c r="N180" s="68" t="s">
        <v>928</v>
      </c>
      <c r="O180" s="72" t="s">
        <v>58</v>
      </c>
      <c r="P180" s="72" t="s">
        <v>929</v>
      </c>
      <c r="Q180" s="68" t="s">
        <v>930</v>
      </c>
      <c r="R180" s="149" t="s">
        <v>913</v>
      </c>
      <c r="S180" s="149" t="s">
        <v>913</v>
      </c>
      <c r="T180" s="149" t="s">
        <v>931</v>
      </c>
      <c r="U180" s="71">
        <v>17</v>
      </c>
      <c r="V180" s="150">
        <v>366</v>
      </c>
      <c r="W180" s="72" t="s">
        <v>932</v>
      </c>
    </row>
    <row r="181" spans="1:23" ht="108" x14ac:dyDescent="0.2">
      <c r="A181" s="100" t="s">
        <v>29</v>
      </c>
      <c r="B181" s="100" t="s">
        <v>892</v>
      </c>
      <c r="C181" s="72" t="s">
        <v>893</v>
      </c>
      <c r="D181" s="100">
        <v>171</v>
      </c>
      <c r="E181" s="72" t="s">
        <v>894</v>
      </c>
      <c r="F181" s="124">
        <v>40000</v>
      </c>
      <c r="G181" s="124">
        <v>40000</v>
      </c>
      <c r="H181" s="148"/>
      <c r="I181" s="148" t="s">
        <v>895</v>
      </c>
      <c r="J181" s="142">
        <v>0</v>
      </c>
      <c r="K181" s="100" t="s">
        <v>33</v>
      </c>
      <c r="L181" s="72" t="s">
        <v>52</v>
      </c>
      <c r="M181" s="72" t="s">
        <v>933</v>
      </c>
      <c r="N181" s="68" t="s">
        <v>934</v>
      </c>
      <c r="O181" s="72" t="s">
        <v>52</v>
      </c>
      <c r="P181" s="72" t="s">
        <v>935</v>
      </c>
      <c r="Q181" s="68" t="s">
        <v>936</v>
      </c>
      <c r="R181" s="149" t="s">
        <v>913</v>
      </c>
      <c r="S181" s="149" t="s">
        <v>913</v>
      </c>
      <c r="T181" s="149" t="s">
        <v>937</v>
      </c>
      <c r="U181" s="71">
        <v>19</v>
      </c>
      <c r="V181" s="150">
        <v>60</v>
      </c>
      <c r="W181" s="72" t="s">
        <v>938</v>
      </c>
    </row>
    <row r="182" spans="1:23" ht="60" x14ac:dyDescent="0.2">
      <c r="A182" s="100" t="s">
        <v>29</v>
      </c>
      <c r="B182" s="100" t="s">
        <v>892</v>
      </c>
      <c r="C182" s="72" t="s">
        <v>893</v>
      </c>
      <c r="D182" s="100">
        <v>171</v>
      </c>
      <c r="E182" s="72" t="s">
        <v>894</v>
      </c>
      <c r="F182" s="124">
        <v>40000</v>
      </c>
      <c r="G182" s="124">
        <v>40000</v>
      </c>
      <c r="H182" s="148"/>
      <c r="I182" s="148" t="s">
        <v>895</v>
      </c>
      <c r="J182" s="142">
        <v>0</v>
      </c>
      <c r="K182" s="100" t="s">
        <v>33</v>
      </c>
      <c r="L182" s="72" t="s">
        <v>81</v>
      </c>
      <c r="M182" s="72" t="s">
        <v>939</v>
      </c>
      <c r="N182" s="68" t="s">
        <v>940</v>
      </c>
      <c r="O182" s="72" t="s">
        <v>81</v>
      </c>
      <c r="P182" s="72" t="s">
        <v>941</v>
      </c>
      <c r="Q182" s="68" t="s">
        <v>942</v>
      </c>
      <c r="R182" s="149" t="s">
        <v>913</v>
      </c>
      <c r="S182" s="149" t="s">
        <v>913</v>
      </c>
      <c r="T182" s="149" t="s">
        <v>943</v>
      </c>
      <c r="U182" s="71">
        <v>12</v>
      </c>
      <c r="V182" s="150">
        <v>60</v>
      </c>
      <c r="W182" s="72" t="s">
        <v>944</v>
      </c>
    </row>
    <row r="183" spans="1:23" ht="36" x14ac:dyDescent="0.2">
      <c r="A183" s="30" t="s">
        <v>29</v>
      </c>
      <c r="B183" s="30" t="s">
        <v>945</v>
      </c>
      <c r="C183" s="31" t="s">
        <v>946</v>
      </c>
      <c r="D183" s="30">
        <v>173</v>
      </c>
      <c r="E183" s="49" t="s">
        <v>947</v>
      </c>
      <c r="F183" s="59">
        <v>400000</v>
      </c>
      <c r="G183" s="59">
        <v>400000</v>
      </c>
      <c r="H183" s="58">
        <v>0</v>
      </c>
      <c r="I183" s="58"/>
      <c r="J183" s="59">
        <v>0</v>
      </c>
      <c r="K183" s="30" t="s">
        <v>33</v>
      </c>
      <c r="L183" s="30" t="s">
        <v>34</v>
      </c>
      <c r="M183" s="31" t="s">
        <v>948</v>
      </c>
      <c r="N183" s="31" t="s">
        <v>949</v>
      </c>
      <c r="O183" s="30" t="s">
        <v>34</v>
      </c>
      <c r="P183" s="31" t="s">
        <v>950</v>
      </c>
      <c r="Q183" s="31" t="s">
        <v>951</v>
      </c>
      <c r="R183" s="37">
        <v>-0.05</v>
      </c>
      <c r="S183" s="37">
        <v>-0.03</v>
      </c>
      <c r="T183" s="37">
        <f>(U183/V183)-1</f>
        <v>-0.6985743380855397</v>
      </c>
      <c r="U183" s="38">
        <v>148</v>
      </c>
      <c r="V183" s="30">
        <v>491</v>
      </c>
      <c r="W183" s="31" t="s">
        <v>952</v>
      </c>
    </row>
    <row r="184" spans="1:23" ht="60" x14ac:dyDescent="0.2">
      <c r="A184" s="30" t="s">
        <v>29</v>
      </c>
      <c r="B184" s="30" t="s">
        <v>945</v>
      </c>
      <c r="C184" s="31" t="s">
        <v>946</v>
      </c>
      <c r="D184" s="30">
        <v>173</v>
      </c>
      <c r="E184" s="49" t="s">
        <v>947</v>
      </c>
      <c r="F184" s="59">
        <v>400000</v>
      </c>
      <c r="G184" s="59">
        <v>400000</v>
      </c>
      <c r="H184" s="58">
        <v>0</v>
      </c>
      <c r="I184" s="58"/>
      <c r="J184" s="59">
        <v>0</v>
      </c>
      <c r="K184" s="30" t="s">
        <v>33</v>
      </c>
      <c r="L184" s="30" t="s">
        <v>40</v>
      </c>
      <c r="M184" s="31" t="s">
        <v>953</v>
      </c>
      <c r="N184" s="31" t="s">
        <v>954</v>
      </c>
      <c r="O184" s="30" t="s">
        <v>40</v>
      </c>
      <c r="P184" s="31" t="s">
        <v>955</v>
      </c>
      <c r="Q184" s="31" t="s">
        <v>956</v>
      </c>
      <c r="R184" s="37">
        <v>0.03</v>
      </c>
      <c r="S184" s="37">
        <v>0.03</v>
      </c>
      <c r="T184" s="37">
        <f>(U184/V184)-1</f>
        <v>-0.752</v>
      </c>
      <c r="U184" s="38">
        <v>93</v>
      </c>
      <c r="V184" s="30">
        <v>375</v>
      </c>
      <c r="W184" s="30" t="s">
        <v>957</v>
      </c>
    </row>
    <row r="185" spans="1:23" ht="60" x14ac:dyDescent="0.2">
      <c r="A185" s="30" t="s">
        <v>29</v>
      </c>
      <c r="B185" s="30" t="s">
        <v>945</v>
      </c>
      <c r="C185" s="31" t="s">
        <v>946</v>
      </c>
      <c r="D185" s="30">
        <v>173</v>
      </c>
      <c r="E185" s="49" t="s">
        <v>947</v>
      </c>
      <c r="F185" s="59">
        <v>400000</v>
      </c>
      <c r="G185" s="59">
        <v>400000</v>
      </c>
      <c r="H185" s="58">
        <v>0</v>
      </c>
      <c r="I185" s="58"/>
      <c r="J185" s="59">
        <v>0</v>
      </c>
      <c r="K185" s="30" t="s">
        <v>33</v>
      </c>
      <c r="L185" s="30" t="s">
        <v>46</v>
      </c>
      <c r="M185" s="31" t="s">
        <v>958</v>
      </c>
      <c r="N185" s="31" t="s">
        <v>578</v>
      </c>
      <c r="O185" s="30" t="s">
        <v>46</v>
      </c>
      <c r="P185" s="31" t="s">
        <v>959</v>
      </c>
      <c r="Q185" s="31" t="s">
        <v>960</v>
      </c>
      <c r="R185" s="37">
        <v>0.1</v>
      </c>
      <c r="S185" s="37">
        <v>0.1</v>
      </c>
      <c r="T185" s="37">
        <f t="shared" ref="T185:T195" si="15">U185/V185</f>
        <v>0.3048780487804878</v>
      </c>
      <c r="U185" s="38">
        <v>1500</v>
      </c>
      <c r="V185" s="30">
        <v>4920</v>
      </c>
      <c r="W185" s="31" t="s">
        <v>957</v>
      </c>
    </row>
    <row r="186" spans="1:23" ht="36" x14ac:dyDescent="0.2">
      <c r="A186" s="30" t="s">
        <v>29</v>
      </c>
      <c r="B186" s="30" t="s">
        <v>945</v>
      </c>
      <c r="C186" s="31" t="s">
        <v>946</v>
      </c>
      <c r="D186" s="30">
        <v>173</v>
      </c>
      <c r="E186" s="49" t="s">
        <v>947</v>
      </c>
      <c r="F186" s="59">
        <v>400000</v>
      </c>
      <c r="G186" s="59">
        <v>400000</v>
      </c>
      <c r="H186" s="58">
        <v>0</v>
      </c>
      <c r="I186" s="58"/>
      <c r="J186" s="59">
        <v>0</v>
      </c>
      <c r="K186" s="30" t="s">
        <v>33</v>
      </c>
      <c r="L186" s="30" t="s">
        <v>52</v>
      </c>
      <c r="M186" s="31" t="s">
        <v>961</v>
      </c>
      <c r="N186" s="31" t="s">
        <v>962</v>
      </c>
      <c r="O186" s="30" t="s">
        <v>52</v>
      </c>
      <c r="P186" s="31" t="s">
        <v>963</v>
      </c>
      <c r="Q186" s="31" t="s">
        <v>964</v>
      </c>
      <c r="R186" s="37">
        <v>1</v>
      </c>
      <c r="S186" s="37">
        <v>1</v>
      </c>
      <c r="T186" s="37">
        <f t="shared" si="15"/>
        <v>1</v>
      </c>
      <c r="U186" s="38">
        <v>1</v>
      </c>
      <c r="V186" s="30">
        <v>1</v>
      </c>
      <c r="W186" s="31" t="s">
        <v>965</v>
      </c>
    </row>
    <row r="187" spans="1:23" ht="48" x14ac:dyDescent="0.2">
      <c r="A187" s="30" t="s">
        <v>29</v>
      </c>
      <c r="B187" s="30" t="s">
        <v>945</v>
      </c>
      <c r="C187" s="31" t="s">
        <v>946</v>
      </c>
      <c r="D187" s="30">
        <v>173</v>
      </c>
      <c r="E187" s="49" t="s">
        <v>947</v>
      </c>
      <c r="F187" s="59">
        <v>400000</v>
      </c>
      <c r="G187" s="59">
        <v>400000</v>
      </c>
      <c r="H187" s="58">
        <v>0</v>
      </c>
      <c r="I187" s="58"/>
      <c r="J187" s="59">
        <v>0</v>
      </c>
      <c r="K187" s="30" t="s">
        <v>33</v>
      </c>
      <c r="L187" s="30" t="s">
        <v>81</v>
      </c>
      <c r="M187" s="31" t="s">
        <v>966</v>
      </c>
      <c r="N187" s="31" t="s">
        <v>967</v>
      </c>
      <c r="O187" s="30" t="s">
        <v>81</v>
      </c>
      <c r="P187" s="31" t="s">
        <v>968</v>
      </c>
      <c r="Q187" s="31" t="s">
        <v>969</v>
      </c>
      <c r="R187" s="37">
        <v>0.1</v>
      </c>
      <c r="S187" s="37">
        <v>0.1</v>
      </c>
      <c r="T187" s="37">
        <f t="shared" si="15"/>
        <v>0.21759259259259259</v>
      </c>
      <c r="U187" s="38">
        <v>47</v>
      </c>
      <c r="V187" s="30">
        <v>216</v>
      </c>
      <c r="W187" s="31" t="s">
        <v>970</v>
      </c>
    </row>
    <row r="188" spans="1:23" ht="36" x14ac:dyDescent="0.2">
      <c r="A188" s="30" t="s">
        <v>29</v>
      </c>
      <c r="B188" s="30" t="s">
        <v>945</v>
      </c>
      <c r="C188" s="31" t="s">
        <v>946</v>
      </c>
      <c r="D188" s="30">
        <v>173</v>
      </c>
      <c r="E188" s="49" t="s">
        <v>947</v>
      </c>
      <c r="F188" s="59">
        <v>400000</v>
      </c>
      <c r="G188" s="59">
        <v>400000</v>
      </c>
      <c r="H188" s="58">
        <v>0</v>
      </c>
      <c r="I188" s="58"/>
      <c r="J188" s="59">
        <v>0</v>
      </c>
      <c r="K188" s="30" t="s">
        <v>33</v>
      </c>
      <c r="L188" s="30" t="s">
        <v>58</v>
      </c>
      <c r="M188" s="31" t="s">
        <v>971</v>
      </c>
      <c r="N188" s="30" t="s">
        <v>972</v>
      </c>
      <c r="O188" s="30" t="s">
        <v>58</v>
      </c>
      <c r="P188" s="31" t="s">
        <v>973</v>
      </c>
      <c r="Q188" s="31" t="s">
        <v>960</v>
      </c>
      <c r="R188" s="37">
        <v>1</v>
      </c>
      <c r="S188" s="37">
        <v>1</v>
      </c>
      <c r="T188" s="37">
        <f t="shared" si="15"/>
        <v>0.20576131687242799</v>
      </c>
      <c r="U188" s="38">
        <v>50</v>
      </c>
      <c r="V188" s="30">
        <v>243</v>
      </c>
      <c r="W188" s="31" t="s">
        <v>290</v>
      </c>
    </row>
    <row r="189" spans="1:23" ht="36" x14ac:dyDescent="0.2">
      <c r="A189" s="30" t="s">
        <v>29</v>
      </c>
      <c r="B189" s="30" t="s">
        <v>945</v>
      </c>
      <c r="C189" s="31" t="s">
        <v>946</v>
      </c>
      <c r="D189" s="30">
        <v>173</v>
      </c>
      <c r="E189" s="49" t="s">
        <v>947</v>
      </c>
      <c r="F189" s="59">
        <v>400000</v>
      </c>
      <c r="G189" s="59">
        <v>400000</v>
      </c>
      <c r="H189" s="58">
        <v>0</v>
      </c>
      <c r="I189" s="58"/>
      <c r="J189" s="59">
        <v>0</v>
      </c>
      <c r="K189" s="30" t="s">
        <v>33</v>
      </c>
      <c r="L189" s="30" t="s">
        <v>52</v>
      </c>
      <c r="M189" s="31" t="s">
        <v>974</v>
      </c>
      <c r="N189" s="31" t="s">
        <v>975</v>
      </c>
      <c r="O189" s="30" t="s">
        <v>52</v>
      </c>
      <c r="P189" s="31" t="s">
        <v>976</v>
      </c>
      <c r="Q189" s="31" t="s">
        <v>977</v>
      </c>
      <c r="R189" s="37">
        <v>0.05</v>
      </c>
      <c r="S189" s="37">
        <v>0.05</v>
      </c>
      <c r="T189" s="37">
        <f t="shared" si="15"/>
        <v>0.45</v>
      </c>
      <c r="U189" s="38">
        <v>189</v>
      </c>
      <c r="V189" s="30">
        <v>420</v>
      </c>
      <c r="W189" s="31" t="s">
        <v>978</v>
      </c>
    </row>
    <row r="190" spans="1:23" ht="48" x14ac:dyDescent="0.2">
      <c r="A190" s="30" t="s">
        <v>29</v>
      </c>
      <c r="B190" s="30" t="s">
        <v>945</v>
      </c>
      <c r="C190" s="31" t="s">
        <v>946</v>
      </c>
      <c r="D190" s="30">
        <v>173</v>
      </c>
      <c r="E190" s="49" t="s">
        <v>947</v>
      </c>
      <c r="F190" s="59">
        <v>400000</v>
      </c>
      <c r="G190" s="59">
        <v>400000</v>
      </c>
      <c r="H190" s="58">
        <v>0</v>
      </c>
      <c r="I190" s="58"/>
      <c r="J190" s="59">
        <v>0</v>
      </c>
      <c r="K190" s="30" t="s">
        <v>33</v>
      </c>
      <c r="L190" s="30" t="s">
        <v>81</v>
      </c>
      <c r="M190" s="31" t="s">
        <v>979</v>
      </c>
      <c r="N190" s="31" t="s">
        <v>980</v>
      </c>
      <c r="O190" s="30" t="s">
        <v>81</v>
      </c>
      <c r="P190" s="31" t="s">
        <v>981</v>
      </c>
      <c r="Q190" s="31" t="s">
        <v>982</v>
      </c>
      <c r="R190" s="37">
        <v>1</v>
      </c>
      <c r="S190" s="37">
        <v>1</v>
      </c>
      <c r="T190" s="37">
        <f t="shared" si="15"/>
        <v>0.20576131687242799</v>
      </c>
      <c r="U190" s="38">
        <v>50</v>
      </c>
      <c r="V190" s="30">
        <v>243</v>
      </c>
      <c r="W190" s="31" t="s">
        <v>983</v>
      </c>
    </row>
    <row r="191" spans="1:23" ht="48" x14ac:dyDescent="0.2">
      <c r="A191" s="30" t="s">
        <v>29</v>
      </c>
      <c r="B191" s="30" t="s">
        <v>945</v>
      </c>
      <c r="C191" s="31" t="s">
        <v>946</v>
      </c>
      <c r="D191" s="30">
        <v>173</v>
      </c>
      <c r="E191" s="49" t="s">
        <v>947</v>
      </c>
      <c r="F191" s="59">
        <v>400000</v>
      </c>
      <c r="G191" s="59">
        <v>400000</v>
      </c>
      <c r="H191" s="58">
        <v>0</v>
      </c>
      <c r="I191" s="58"/>
      <c r="J191" s="59">
        <v>0</v>
      </c>
      <c r="K191" s="30" t="s">
        <v>33</v>
      </c>
      <c r="L191" s="30" t="s">
        <v>169</v>
      </c>
      <c r="M191" s="31" t="s">
        <v>984</v>
      </c>
      <c r="N191" s="31" t="s">
        <v>985</v>
      </c>
      <c r="O191" s="30" t="s">
        <v>169</v>
      </c>
      <c r="P191" s="31" t="s">
        <v>986</v>
      </c>
      <c r="Q191" s="31" t="s">
        <v>987</v>
      </c>
      <c r="R191" s="37">
        <v>1</v>
      </c>
      <c r="S191" s="37">
        <v>1</v>
      </c>
      <c r="T191" s="37">
        <f t="shared" si="15"/>
        <v>1</v>
      </c>
      <c r="U191" s="38">
        <v>1</v>
      </c>
      <c r="V191" s="30">
        <v>1</v>
      </c>
      <c r="W191" s="31" t="s">
        <v>988</v>
      </c>
    </row>
    <row r="192" spans="1:23" ht="48" x14ac:dyDescent="0.2">
      <c r="A192" s="30" t="s">
        <v>29</v>
      </c>
      <c r="B192" s="30" t="s">
        <v>945</v>
      </c>
      <c r="C192" s="31" t="s">
        <v>946</v>
      </c>
      <c r="D192" s="30">
        <v>173</v>
      </c>
      <c r="E192" s="49" t="s">
        <v>947</v>
      </c>
      <c r="F192" s="59">
        <v>400000</v>
      </c>
      <c r="G192" s="59">
        <v>400000</v>
      </c>
      <c r="H192" s="58">
        <v>0</v>
      </c>
      <c r="I192" s="58"/>
      <c r="J192" s="59">
        <v>0</v>
      </c>
      <c r="K192" s="30" t="s">
        <v>33</v>
      </c>
      <c r="L192" s="30" t="s">
        <v>52</v>
      </c>
      <c r="M192" s="31" t="s">
        <v>989</v>
      </c>
      <c r="N192" s="31" t="s">
        <v>990</v>
      </c>
      <c r="O192" s="30" t="s">
        <v>52</v>
      </c>
      <c r="P192" s="31" t="s">
        <v>991</v>
      </c>
      <c r="Q192" s="31" t="s">
        <v>992</v>
      </c>
      <c r="R192" s="37">
        <v>1</v>
      </c>
      <c r="S192" s="37">
        <v>1</v>
      </c>
      <c r="T192" s="37">
        <f t="shared" si="15"/>
        <v>0.5</v>
      </c>
      <c r="U192" s="38">
        <v>1</v>
      </c>
      <c r="V192" s="30">
        <v>2</v>
      </c>
      <c r="W192" s="31" t="s">
        <v>993</v>
      </c>
    </row>
    <row r="193" spans="1:23" ht="48" x14ac:dyDescent="0.2">
      <c r="A193" s="30" t="s">
        <v>29</v>
      </c>
      <c r="B193" s="30" t="s">
        <v>945</v>
      </c>
      <c r="C193" s="31" t="s">
        <v>946</v>
      </c>
      <c r="D193" s="30">
        <v>173</v>
      </c>
      <c r="E193" s="49" t="s">
        <v>947</v>
      </c>
      <c r="F193" s="59">
        <v>400000</v>
      </c>
      <c r="G193" s="59">
        <v>400000</v>
      </c>
      <c r="H193" s="58">
        <v>0</v>
      </c>
      <c r="I193" s="58"/>
      <c r="J193" s="59">
        <v>0</v>
      </c>
      <c r="K193" s="30" t="s">
        <v>33</v>
      </c>
      <c r="L193" s="30" t="s">
        <v>81</v>
      </c>
      <c r="M193" s="31" t="s">
        <v>994</v>
      </c>
      <c r="N193" s="31" t="s">
        <v>995</v>
      </c>
      <c r="O193" s="30" t="s">
        <v>81</v>
      </c>
      <c r="P193" s="31" t="s">
        <v>996</v>
      </c>
      <c r="Q193" s="31" t="s">
        <v>987</v>
      </c>
      <c r="R193" s="37">
        <v>1</v>
      </c>
      <c r="S193" s="37">
        <v>1</v>
      </c>
      <c r="T193" s="37">
        <f t="shared" si="15"/>
        <v>0.5</v>
      </c>
      <c r="U193" s="38">
        <v>1</v>
      </c>
      <c r="V193" s="30">
        <v>2</v>
      </c>
      <c r="W193" s="31" t="s">
        <v>997</v>
      </c>
    </row>
    <row r="194" spans="1:23" ht="48" x14ac:dyDescent="0.2">
      <c r="A194" s="30" t="s">
        <v>29</v>
      </c>
      <c r="B194" s="30" t="s">
        <v>945</v>
      </c>
      <c r="C194" s="31" t="s">
        <v>946</v>
      </c>
      <c r="D194" s="30">
        <v>173</v>
      </c>
      <c r="E194" s="49" t="s">
        <v>947</v>
      </c>
      <c r="F194" s="59">
        <v>400000</v>
      </c>
      <c r="G194" s="59">
        <v>400000</v>
      </c>
      <c r="H194" s="58">
        <v>0</v>
      </c>
      <c r="I194" s="58"/>
      <c r="J194" s="59">
        <v>0</v>
      </c>
      <c r="K194" s="30" t="s">
        <v>33</v>
      </c>
      <c r="L194" s="30" t="s">
        <v>998</v>
      </c>
      <c r="M194" s="31" t="s">
        <v>999</v>
      </c>
      <c r="N194" s="31" t="s">
        <v>1000</v>
      </c>
      <c r="O194" s="30" t="s">
        <v>998</v>
      </c>
      <c r="P194" s="31" t="s">
        <v>1001</v>
      </c>
      <c r="Q194" s="31" t="s">
        <v>1002</v>
      </c>
      <c r="R194" s="37">
        <v>1</v>
      </c>
      <c r="S194" s="37">
        <v>1</v>
      </c>
      <c r="T194" s="37">
        <f t="shared" si="15"/>
        <v>1</v>
      </c>
      <c r="U194" s="38">
        <v>1</v>
      </c>
      <c r="V194" s="30">
        <v>1</v>
      </c>
      <c r="W194" s="31" t="s">
        <v>1003</v>
      </c>
    </row>
    <row r="195" spans="1:23" ht="48" x14ac:dyDescent="0.2">
      <c r="A195" s="30" t="s">
        <v>29</v>
      </c>
      <c r="B195" s="30" t="s">
        <v>945</v>
      </c>
      <c r="C195" s="31" t="s">
        <v>946</v>
      </c>
      <c r="D195" s="30">
        <v>173</v>
      </c>
      <c r="E195" s="49" t="s">
        <v>947</v>
      </c>
      <c r="F195" s="59">
        <v>400000</v>
      </c>
      <c r="G195" s="59">
        <v>400000</v>
      </c>
      <c r="H195" s="58">
        <v>0</v>
      </c>
      <c r="I195" s="58"/>
      <c r="J195" s="59">
        <v>0</v>
      </c>
      <c r="K195" s="30" t="s">
        <v>33</v>
      </c>
      <c r="L195" s="30" t="s">
        <v>52</v>
      </c>
      <c r="M195" s="31" t="s">
        <v>1004</v>
      </c>
      <c r="N195" s="31" t="s">
        <v>1005</v>
      </c>
      <c r="O195" s="30" t="s">
        <v>52</v>
      </c>
      <c r="P195" s="31" t="s">
        <v>1006</v>
      </c>
      <c r="Q195" s="31" t="s">
        <v>1007</v>
      </c>
      <c r="R195" s="37">
        <v>1</v>
      </c>
      <c r="S195" s="37">
        <v>1</v>
      </c>
      <c r="T195" s="37">
        <f t="shared" si="15"/>
        <v>0</v>
      </c>
      <c r="U195" s="38">
        <v>0</v>
      </c>
      <c r="V195" s="30">
        <v>1</v>
      </c>
      <c r="W195" s="31" t="s">
        <v>1008</v>
      </c>
    </row>
    <row r="196" spans="1:23" ht="36" x14ac:dyDescent="0.2">
      <c r="A196" s="100" t="s">
        <v>29</v>
      </c>
      <c r="B196" s="100" t="s">
        <v>1009</v>
      </c>
      <c r="C196" s="72" t="s">
        <v>1010</v>
      </c>
      <c r="D196" s="100">
        <v>172</v>
      </c>
      <c r="E196" s="100" t="s">
        <v>1011</v>
      </c>
      <c r="F196" s="124">
        <v>3880734.3</v>
      </c>
      <c r="G196" s="124">
        <v>3880734.3</v>
      </c>
      <c r="H196" s="148"/>
      <c r="I196" s="148"/>
      <c r="J196" s="142">
        <v>583590.31999999995</v>
      </c>
      <c r="K196" s="100" t="s">
        <v>33</v>
      </c>
      <c r="L196" s="72" t="s">
        <v>34</v>
      </c>
      <c r="M196" s="72" t="s">
        <v>1012</v>
      </c>
      <c r="N196" s="72" t="s">
        <v>1013</v>
      </c>
      <c r="O196" s="72" t="s">
        <v>34</v>
      </c>
      <c r="P196" s="72" t="s">
        <v>1014</v>
      </c>
      <c r="Q196" s="72" t="s">
        <v>1015</v>
      </c>
      <c r="R196" s="149">
        <v>0.2</v>
      </c>
      <c r="S196" s="149">
        <v>0.2</v>
      </c>
      <c r="T196" s="149">
        <f>(U196/V196)</f>
        <v>0.25</v>
      </c>
      <c r="U196" s="71">
        <v>1</v>
      </c>
      <c r="V196" s="71">
        <v>4</v>
      </c>
      <c r="W196" s="72" t="s">
        <v>1016</v>
      </c>
    </row>
    <row r="197" spans="1:23" ht="36" x14ac:dyDescent="0.2">
      <c r="A197" s="100" t="s">
        <v>29</v>
      </c>
      <c r="B197" s="100" t="s">
        <v>1009</v>
      </c>
      <c r="C197" s="72" t="s">
        <v>1010</v>
      </c>
      <c r="D197" s="100">
        <v>172</v>
      </c>
      <c r="E197" s="100" t="s">
        <v>1011</v>
      </c>
      <c r="F197" s="124">
        <v>3880734.3</v>
      </c>
      <c r="G197" s="124">
        <v>3880734.3</v>
      </c>
      <c r="H197" s="148"/>
      <c r="I197" s="148"/>
      <c r="J197" s="142">
        <v>583590.31999999995</v>
      </c>
      <c r="K197" s="100" t="s">
        <v>33</v>
      </c>
      <c r="L197" s="72" t="s">
        <v>40</v>
      </c>
      <c r="M197" s="72" t="s">
        <v>1017</v>
      </c>
      <c r="N197" s="72" t="s">
        <v>1018</v>
      </c>
      <c r="O197" s="72" t="s">
        <v>40</v>
      </c>
      <c r="P197" s="72" t="s">
        <v>1019</v>
      </c>
      <c r="Q197" s="72" t="s">
        <v>1020</v>
      </c>
      <c r="R197" s="149">
        <v>0.15</v>
      </c>
      <c r="S197" s="149">
        <v>0.15</v>
      </c>
      <c r="T197" s="149">
        <f>(U197/V197)</f>
        <v>0.28000000000000003</v>
      </c>
      <c r="U197" s="71">
        <v>168</v>
      </c>
      <c r="V197" s="71">
        <v>600</v>
      </c>
      <c r="W197" s="72" t="s">
        <v>1018</v>
      </c>
    </row>
    <row r="198" spans="1:23" ht="24" x14ac:dyDescent="0.2">
      <c r="A198" s="100" t="s">
        <v>29</v>
      </c>
      <c r="B198" s="100" t="s">
        <v>1009</v>
      </c>
      <c r="C198" s="72" t="s">
        <v>1010</v>
      </c>
      <c r="D198" s="100">
        <v>172</v>
      </c>
      <c r="E198" s="100" t="s">
        <v>1011</v>
      </c>
      <c r="F198" s="124">
        <v>3880734.3</v>
      </c>
      <c r="G198" s="124">
        <v>3880734.3</v>
      </c>
      <c r="H198" s="148"/>
      <c r="I198" s="148"/>
      <c r="J198" s="142">
        <v>583590.31999999995</v>
      </c>
      <c r="K198" s="100" t="s">
        <v>33</v>
      </c>
      <c r="L198" s="72" t="s">
        <v>46</v>
      </c>
      <c r="M198" s="72" t="s">
        <v>1021</v>
      </c>
      <c r="N198" s="72" t="s">
        <v>1022</v>
      </c>
      <c r="O198" s="72" t="s">
        <v>46</v>
      </c>
      <c r="P198" s="72" t="s">
        <v>1019</v>
      </c>
      <c r="Q198" s="72" t="s">
        <v>1023</v>
      </c>
      <c r="R198" s="149">
        <v>0.15</v>
      </c>
      <c r="S198" s="149">
        <v>0.15</v>
      </c>
      <c r="T198" s="149">
        <f>(U198/V198)</f>
        <v>0.28000000000000003</v>
      </c>
      <c r="U198" s="71">
        <v>168</v>
      </c>
      <c r="V198" s="71">
        <v>600</v>
      </c>
      <c r="W198" s="72" t="s">
        <v>1022</v>
      </c>
    </row>
    <row r="199" spans="1:23" ht="24" x14ac:dyDescent="0.2">
      <c r="A199" s="100" t="s">
        <v>29</v>
      </c>
      <c r="B199" s="100" t="s">
        <v>1009</v>
      </c>
      <c r="C199" s="72" t="s">
        <v>1010</v>
      </c>
      <c r="D199" s="100">
        <v>172</v>
      </c>
      <c r="E199" s="100" t="s">
        <v>1011</v>
      </c>
      <c r="F199" s="124">
        <v>3880734.3</v>
      </c>
      <c r="G199" s="124">
        <v>3880734.3</v>
      </c>
      <c r="H199" s="148"/>
      <c r="I199" s="148"/>
      <c r="J199" s="142">
        <v>583590.31999999995</v>
      </c>
      <c r="K199" s="100" t="s">
        <v>33</v>
      </c>
      <c r="L199" s="72" t="s">
        <v>52</v>
      </c>
      <c r="M199" s="72" t="s">
        <v>1024</v>
      </c>
      <c r="N199" s="72" t="s">
        <v>1025</v>
      </c>
      <c r="O199" s="72" t="s">
        <v>52</v>
      </c>
      <c r="P199" s="72" t="s">
        <v>1026</v>
      </c>
      <c r="Q199" s="72" t="s">
        <v>1027</v>
      </c>
      <c r="R199" s="149">
        <v>1</v>
      </c>
      <c r="S199" s="149">
        <v>1</v>
      </c>
      <c r="T199" s="149">
        <f>(U199/V199)</f>
        <v>0.33333333333333331</v>
      </c>
      <c r="U199" s="71">
        <v>4</v>
      </c>
      <c r="V199" s="71">
        <v>12</v>
      </c>
      <c r="W199" s="72" t="s">
        <v>1028</v>
      </c>
    </row>
    <row r="200" spans="1:23" ht="36" x14ac:dyDescent="0.2">
      <c r="A200" s="100" t="s">
        <v>29</v>
      </c>
      <c r="B200" s="100" t="s">
        <v>1009</v>
      </c>
      <c r="C200" s="72" t="s">
        <v>1010</v>
      </c>
      <c r="D200" s="100">
        <v>172</v>
      </c>
      <c r="E200" s="100" t="s">
        <v>1011</v>
      </c>
      <c r="F200" s="124">
        <v>3880734.3</v>
      </c>
      <c r="G200" s="124">
        <v>3880734.3</v>
      </c>
      <c r="H200" s="148"/>
      <c r="I200" s="148"/>
      <c r="J200" s="142">
        <v>583590.31999999995</v>
      </c>
      <c r="K200" s="100" t="s">
        <v>33</v>
      </c>
      <c r="L200" s="72" t="s">
        <v>81</v>
      </c>
      <c r="M200" s="72" t="s">
        <v>1029</v>
      </c>
      <c r="N200" s="72" t="s">
        <v>1030</v>
      </c>
      <c r="O200" s="72" t="s">
        <v>81</v>
      </c>
      <c r="P200" s="72" t="s">
        <v>1031</v>
      </c>
      <c r="Q200" s="72" t="s">
        <v>1032</v>
      </c>
      <c r="R200" s="149">
        <v>1</v>
      </c>
      <c r="S200" s="149">
        <v>1</v>
      </c>
      <c r="T200" s="149">
        <f>(U200/V200)</f>
        <v>0.33333333333333331</v>
      </c>
      <c r="U200" s="71">
        <v>4</v>
      </c>
      <c r="V200" s="71">
        <v>12</v>
      </c>
      <c r="W200" s="72" t="s">
        <v>129</v>
      </c>
    </row>
    <row r="201" spans="1:23" ht="60" x14ac:dyDescent="0.2">
      <c r="A201" s="30" t="s">
        <v>29</v>
      </c>
      <c r="B201" s="30" t="s">
        <v>1033</v>
      </c>
      <c r="C201" s="31" t="s">
        <v>1034</v>
      </c>
      <c r="D201" s="32">
        <v>271</v>
      </c>
      <c r="E201" s="49" t="s">
        <v>1035</v>
      </c>
      <c r="F201" s="59">
        <v>500000</v>
      </c>
      <c r="G201" s="59">
        <v>500000</v>
      </c>
      <c r="H201" s="33"/>
      <c r="I201" s="33"/>
      <c r="J201" s="33">
        <v>0</v>
      </c>
      <c r="K201" s="30" t="s">
        <v>33</v>
      </c>
      <c r="L201" s="30" t="s">
        <v>34</v>
      </c>
      <c r="M201" s="31" t="s">
        <v>1036</v>
      </c>
      <c r="N201" s="31" t="s">
        <v>1037</v>
      </c>
      <c r="O201" s="30" t="s">
        <v>34</v>
      </c>
      <c r="P201" s="31" t="s">
        <v>1038</v>
      </c>
      <c r="Q201" s="31" t="s">
        <v>1039</v>
      </c>
      <c r="R201" s="36">
        <v>1</v>
      </c>
      <c r="S201" s="36">
        <v>0.02</v>
      </c>
      <c r="T201" s="36">
        <v>0</v>
      </c>
      <c r="U201" s="52">
        <v>0</v>
      </c>
      <c r="V201" s="52">
        <v>50</v>
      </c>
      <c r="W201" s="31" t="s">
        <v>1040</v>
      </c>
    </row>
    <row r="202" spans="1:23" ht="48" x14ac:dyDescent="0.2">
      <c r="A202" s="30" t="s">
        <v>29</v>
      </c>
      <c r="B202" s="30" t="s">
        <v>1033</v>
      </c>
      <c r="C202" s="31" t="s">
        <v>1034</v>
      </c>
      <c r="D202" s="32">
        <v>271</v>
      </c>
      <c r="E202" s="49" t="s">
        <v>1035</v>
      </c>
      <c r="F202" s="59">
        <v>500000</v>
      </c>
      <c r="G202" s="59">
        <v>500000</v>
      </c>
      <c r="H202" s="33"/>
      <c r="I202" s="33"/>
      <c r="J202" s="33">
        <v>0</v>
      </c>
      <c r="K202" s="30" t="s">
        <v>33</v>
      </c>
      <c r="L202" s="30" t="s">
        <v>40</v>
      </c>
      <c r="M202" s="31" t="s">
        <v>1041</v>
      </c>
      <c r="N202" s="31" t="s">
        <v>1042</v>
      </c>
      <c r="O202" s="30" t="s">
        <v>40</v>
      </c>
      <c r="P202" s="31" t="s">
        <v>1043</v>
      </c>
      <c r="Q202" s="31" t="s">
        <v>1044</v>
      </c>
      <c r="R202" s="36">
        <v>1</v>
      </c>
      <c r="S202" s="36">
        <v>1</v>
      </c>
      <c r="T202" s="36">
        <v>0</v>
      </c>
      <c r="U202" s="52">
        <v>0</v>
      </c>
      <c r="V202" s="52">
        <v>50</v>
      </c>
      <c r="W202" s="31" t="s">
        <v>1045</v>
      </c>
    </row>
    <row r="203" spans="1:23" ht="48" x14ac:dyDescent="0.2">
      <c r="A203" s="30" t="s">
        <v>29</v>
      </c>
      <c r="B203" s="30" t="s">
        <v>1033</v>
      </c>
      <c r="C203" s="31" t="s">
        <v>1034</v>
      </c>
      <c r="D203" s="32">
        <v>271</v>
      </c>
      <c r="E203" s="49" t="s">
        <v>1035</v>
      </c>
      <c r="F203" s="59">
        <v>500000</v>
      </c>
      <c r="G203" s="59">
        <v>500000</v>
      </c>
      <c r="H203" s="33"/>
      <c r="I203" s="33"/>
      <c r="J203" s="33">
        <v>0</v>
      </c>
      <c r="K203" s="30" t="s">
        <v>33</v>
      </c>
      <c r="L203" s="30" t="s">
        <v>46</v>
      </c>
      <c r="M203" s="31" t="s">
        <v>1046</v>
      </c>
      <c r="N203" s="31" t="s">
        <v>1047</v>
      </c>
      <c r="O203" s="30" t="s">
        <v>46</v>
      </c>
      <c r="P203" s="31" t="s">
        <v>1048</v>
      </c>
      <c r="Q203" s="31" t="s">
        <v>1049</v>
      </c>
      <c r="R203" s="36">
        <v>1</v>
      </c>
      <c r="S203" s="36">
        <v>1</v>
      </c>
      <c r="T203" s="36">
        <v>0</v>
      </c>
      <c r="U203" s="52">
        <v>0</v>
      </c>
      <c r="V203" s="52">
        <v>1</v>
      </c>
      <c r="W203" s="31" t="s">
        <v>1050</v>
      </c>
    </row>
    <row r="204" spans="1:23" ht="60" x14ac:dyDescent="0.2">
      <c r="A204" s="30" t="s">
        <v>29</v>
      </c>
      <c r="B204" s="30" t="s">
        <v>1033</v>
      </c>
      <c r="C204" s="31" t="s">
        <v>1034</v>
      </c>
      <c r="D204" s="32">
        <v>271</v>
      </c>
      <c r="E204" s="49" t="s">
        <v>1035</v>
      </c>
      <c r="F204" s="59">
        <v>500000</v>
      </c>
      <c r="G204" s="59">
        <v>500000</v>
      </c>
      <c r="H204" s="33"/>
      <c r="I204" s="33"/>
      <c r="J204" s="33">
        <v>0</v>
      </c>
      <c r="K204" s="30" t="s">
        <v>33</v>
      </c>
      <c r="L204" s="30" t="s">
        <v>52</v>
      </c>
      <c r="M204" s="31" t="s">
        <v>1051</v>
      </c>
      <c r="N204" s="31" t="s">
        <v>1052</v>
      </c>
      <c r="O204" s="30" t="s">
        <v>52</v>
      </c>
      <c r="P204" s="31" t="s">
        <v>1053</v>
      </c>
      <c r="Q204" s="31" t="s">
        <v>1054</v>
      </c>
      <c r="R204" s="36">
        <v>1</v>
      </c>
      <c r="S204" s="36">
        <v>1</v>
      </c>
      <c r="T204" s="36">
        <v>0</v>
      </c>
      <c r="U204" s="52">
        <v>0</v>
      </c>
      <c r="V204" s="52">
        <v>1</v>
      </c>
      <c r="W204" s="31" t="s">
        <v>1055</v>
      </c>
    </row>
    <row r="205" spans="1:23" ht="60" x14ac:dyDescent="0.2">
      <c r="A205" s="30" t="s">
        <v>29</v>
      </c>
      <c r="B205" s="30" t="s">
        <v>1033</v>
      </c>
      <c r="C205" s="31" t="s">
        <v>1034</v>
      </c>
      <c r="D205" s="32">
        <v>271</v>
      </c>
      <c r="E205" s="49" t="s">
        <v>1035</v>
      </c>
      <c r="F205" s="59">
        <v>500000</v>
      </c>
      <c r="G205" s="59">
        <v>500000</v>
      </c>
      <c r="H205" s="33"/>
      <c r="I205" s="33"/>
      <c r="J205" s="33">
        <v>0</v>
      </c>
      <c r="K205" s="30" t="s">
        <v>33</v>
      </c>
      <c r="L205" s="30" t="s">
        <v>81</v>
      </c>
      <c r="M205" s="31" t="s">
        <v>1056</v>
      </c>
      <c r="N205" s="31" t="s">
        <v>1057</v>
      </c>
      <c r="O205" s="30" t="s">
        <v>81</v>
      </c>
      <c r="P205" s="31" t="s">
        <v>1058</v>
      </c>
      <c r="Q205" s="31" t="s">
        <v>1059</v>
      </c>
      <c r="R205" s="36">
        <v>1</v>
      </c>
      <c r="S205" s="36">
        <v>1</v>
      </c>
      <c r="T205" s="36">
        <v>0</v>
      </c>
      <c r="U205" s="52">
        <v>0</v>
      </c>
      <c r="V205" s="52">
        <v>1</v>
      </c>
      <c r="W205" s="31" t="s">
        <v>590</v>
      </c>
    </row>
    <row r="206" spans="1:23" ht="36" x14ac:dyDescent="0.2">
      <c r="A206" s="30" t="s">
        <v>29</v>
      </c>
      <c r="B206" s="30" t="s">
        <v>1033</v>
      </c>
      <c r="C206" s="31" t="s">
        <v>1034</v>
      </c>
      <c r="D206" s="32">
        <v>271</v>
      </c>
      <c r="E206" s="49" t="s">
        <v>1035</v>
      </c>
      <c r="F206" s="59">
        <v>500000</v>
      </c>
      <c r="G206" s="59">
        <v>500000</v>
      </c>
      <c r="H206" s="33"/>
      <c r="I206" s="33"/>
      <c r="J206" s="33">
        <v>0</v>
      </c>
      <c r="K206" s="30" t="s">
        <v>33</v>
      </c>
      <c r="L206" s="30" t="s">
        <v>46</v>
      </c>
      <c r="M206" s="31" t="s">
        <v>1060</v>
      </c>
      <c r="N206" s="31" t="s">
        <v>1061</v>
      </c>
      <c r="O206" s="30" t="s">
        <v>46</v>
      </c>
      <c r="P206" s="31" t="s">
        <v>1062</v>
      </c>
      <c r="Q206" s="31" t="s">
        <v>1063</v>
      </c>
      <c r="R206" s="36">
        <v>1</v>
      </c>
      <c r="S206" s="36">
        <v>1</v>
      </c>
      <c r="T206" s="36">
        <v>0</v>
      </c>
      <c r="U206" s="52">
        <v>0</v>
      </c>
      <c r="V206" s="52">
        <v>1</v>
      </c>
      <c r="W206" s="31" t="s">
        <v>1064</v>
      </c>
    </row>
    <row r="207" spans="1:23" ht="60" x14ac:dyDescent="0.2">
      <c r="A207" s="30" t="s">
        <v>29</v>
      </c>
      <c r="B207" s="30" t="s">
        <v>1033</v>
      </c>
      <c r="C207" s="31" t="s">
        <v>1065</v>
      </c>
      <c r="D207" s="32">
        <v>271</v>
      </c>
      <c r="E207" s="49" t="s">
        <v>1035</v>
      </c>
      <c r="F207" s="59">
        <v>500000</v>
      </c>
      <c r="G207" s="59">
        <v>500000</v>
      </c>
      <c r="H207" s="33"/>
      <c r="I207" s="33"/>
      <c r="J207" s="33">
        <v>0</v>
      </c>
      <c r="K207" s="30" t="s">
        <v>33</v>
      </c>
      <c r="L207" s="30" t="s">
        <v>52</v>
      </c>
      <c r="M207" s="31" t="s">
        <v>1066</v>
      </c>
      <c r="N207" s="31" t="s">
        <v>1067</v>
      </c>
      <c r="O207" s="30" t="s">
        <v>52</v>
      </c>
      <c r="P207" s="31" t="s">
        <v>1068</v>
      </c>
      <c r="Q207" s="31" t="s">
        <v>1069</v>
      </c>
      <c r="R207" s="36">
        <v>1</v>
      </c>
      <c r="S207" s="36">
        <v>1</v>
      </c>
      <c r="T207" s="36">
        <v>0</v>
      </c>
      <c r="U207" s="52">
        <v>0</v>
      </c>
      <c r="V207" s="52">
        <v>50</v>
      </c>
      <c r="W207" s="31" t="s">
        <v>1070</v>
      </c>
    </row>
  </sheetData>
  <mergeCells count="2">
    <mergeCell ref="A2:E2"/>
    <mergeCell ref="N2:T2"/>
  </mergeCells>
  <pageMargins left="0.7" right="0.7" top="0.75" bottom="0.75" header="0.3" footer="0.3"/>
  <pageSetup orientation="portrait" horizontalDpi="0" verticalDpi="0"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x00bf_Formatomodificado_x003f_ xmlns="0c865bf4-0f22-4e4d-b041-7b0c1657e5a8">false</_x00bf_Formatomodificado_x003f_>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F4D3CCCD0CFC8E48A23B0770796809E1" ma:contentTypeVersion="11" ma:contentTypeDescription="Crear nuevo documento." ma:contentTypeScope="" ma:versionID="902fa953642e2d388fe769f67fb2c923">
  <xsd:schema xmlns:xsd="http://www.w3.org/2001/XMLSchema" xmlns:xs="http://www.w3.org/2001/XMLSchema" xmlns:p="http://schemas.microsoft.com/office/2006/metadata/properties" xmlns:ns2="0c865bf4-0f22-4e4d-b041-7b0c1657e5a8" xmlns:ns3="6aa8a68a-ab09-4ac8-a697-fdce915bc567" targetNamespace="http://schemas.microsoft.com/office/2006/metadata/properties" ma:root="true" ma:fieldsID="6288d15843193ee409a0745f8248e6aa" ns2:_="" ns3:_="">
    <xsd:import namespace="0c865bf4-0f22-4e4d-b041-7b0c1657e5a8"/>
    <xsd:import namespace="6aa8a68a-ab09-4ac8-a697-fdce915bc56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LengthInSeconds" minOccurs="0"/>
                <xsd:element ref="ns2:MediaServiceDateTaken" minOccurs="0"/>
                <xsd:element ref="ns2:MediaServiceObjectDetectorVersions" minOccurs="0"/>
                <xsd:element ref="ns2:MediaServiceGenerationTime" minOccurs="0"/>
                <xsd:element ref="ns2:MediaServiceEventHashCode" minOccurs="0"/>
                <xsd:element ref="ns3:SharedWithUsers" minOccurs="0"/>
                <xsd:element ref="ns3:SharedWithDetails" minOccurs="0"/>
                <xsd:element ref="ns2:_x00bf_Formatomodificado_x003f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865bf4-0f22-4e4d-b041-7b0c1657e5a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LengthInSeconds" ma:index="11" nillable="true" ma:displayName="MediaLengthInSeconds" ma:hidden="true" ma:internalName="MediaLengthInSeconds" ma:readOnly="true">
      <xsd:simpleType>
        <xsd:restriction base="dms:Unknown"/>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_x00bf_Formatomodificado_x003f_" ma:index="18" nillable="true" ma:displayName="¿Formato modificado?" ma:default="1" ma:format="Dropdown" ma:internalName="_x00bf_Formatomodificado_x003f_">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6aa8a68a-ab09-4ac8-a697-fdce915bc567"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DF2C03A-FAFE-4FBB-9F24-298C907734CA}">
  <ds:schemaRefs>
    <ds:schemaRef ds:uri="http://purl.org/dc/elements/1.1/"/>
    <ds:schemaRef ds:uri="0c865bf4-0f22-4e4d-b041-7b0c1657e5a8"/>
    <ds:schemaRef ds:uri="http://purl.org/dc/terms/"/>
    <ds:schemaRef ds:uri="http://schemas.microsoft.com/office/infopath/2007/PartnerControls"/>
    <ds:schemaRef ds:uri="http://www.w3.org/XML/1998/namespace"/>
    <ds:schemaRef ds:uri="http://purl.org/dc/dcmitype/"/>
    <ds:schemaRef ds:uri="http://schemas.microsoft.com/office/2006/documentManagement/types"/>
    <ds:schemaRef ds:uri="http://schemas.microsoft.com/office/2006/metadata/properties"/>
    <ds:schemaRef ds:uri="http://schemas.openxmlformats.org/package/2006/metadata/core-properties"/>
    <ds:schemaRef ds:uri="6aa8a68a-ab09-4ac8-a697-fdce915bc567"/>
  </ds:schemaRefs>
</ds:datastoreItem>
</file>

<file path=customXml/itemProps2.xml><?xml version="1.0" encoding="utf-8"?>
<ds:datastoreItem xmlns:ds="http://schemas.openxmlformats.org/officeDocument/2006/customXml" ds:itemID="{7E3DE070-BAFC-4D38-BBEE-C5D4D6382FA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c865bf4-0f22-4e4d-b041-7b0c1657e5a8"/>
    <ds:schemaRef ds:uri="6aa8a68a-ab09-4ac8-a697-fdce915bc56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F51EF88-68BC-4A76-B5D9-47B8734FF48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INR</vt:lpstr>
    </vt:vector>
  </TitlesOfParts>
  <Manager/>
  <Company>HP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acorona</dc:creator>
  <cp:keywords/>
  <dc:description/>
  <cp:lastModifiedBy>Tesoreria</cp:lastModifiedBy>
  <cp:revision/>
  <dcterms:created xsi:type="dcterms:W3CDTF">2014-10-22T05:35:08Z</dcterms:created>
  <dcterms:modified xsi:type="dcterms:W3CDTF">2026-04-29T21:02:27Z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0x010100F4D3CCCD0CFC8E48A23B0770796809E1</vt:lpwstr>
  </property>
</Properties>
</file>