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6\ESTADOS FINANCIEROS 2026\1ER TRIMESTRE\"/>
    </mc:Choice>
  </mc:AlternateContent>
  <bookViews>
    <workbookView xWindow="-105" yWindow="-105" windowWidth="23250" windowHeight="12450"/>
  </bookViews>
  <sheets>
    <sheet name="EAI" sheetId="1" r:id="rId1"/>
  </sheets>
  <definedNames>
    <definedName name="_xlnm._FilterDatabase" localSheetId="0" hidden="1">EAI!#REF!</definedName>
    <definedName name="_xlnm.Print_Area" localSheetId="0">EAI!$A$1:$G$44</definedName>
    <definedName name="Z_E4A2396A_74F4_4E2D_B595_30BF672243BD_.wvu.PrintArea" localSheetId="0" hidden="1">EAI!$A$1:$G$44</definedName>
  </definedNames>
  <calcPr calcId="162913"/>
  <customWorkbookViews>
    <customWorkbookView name="ADMIN - Vista personalizada" guid="{E4A2396A-74F4-4E2D-B595-30BF672243BD}" mergeInterval="0" personalView="1" maximized="1" xWindow="-8" yWindow="-8" windowWidth="1936" windowHeight="1056" activeSheetId="1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G20" i="1" l="1"/>
  <c r="E29" i="1"/>
  <c r="F29" i="1"/>
  <c r="C29" i="1"/>
  <c r="F19" i="1"/>
  <c r="E19" i="1"/>
  <c r="C19" i="1"/>
  <c r="B29" i="1"/>
  <c r="B19" i="1"/>
  <c r="G36" i="1" l="1"/>
  <c r="G35" i="1" s="1"/>
  <c r="D36" i="1"/>
  <c r="D35" i="1" s="1"/>
  <c r="F35" i="1"/>
  <c r="F38" i="1" s="1"/>
  <c r="E35" i="1"/>
  <c r="E38" i="1" s="1"/>
  <c r="C35" i="1"/>
  <c r="C38" i="1" s="1"/>
  <c r="B35" i="1"/>
  <c r="B38" i="1" s="1"/>
  <c r="G33" i="1"/>
  <c r="D33" i="1"/>
  <c r="G32" i="1"/>
  <c r="D32" i="1"/>
  <c r="G31" i="1"/>
  <c r="D31" i="1"/>
  <c r="G30" i="1"/>
  <c r="D30" i="1"/>
  <c r="G27" i="1"/>
  <c r="D27" i="1"/>
  <c r="G26" i="1"/>
  <c r="D26" i="1"/>
  <c r="G25" i="1"/>
  <c r="D25" i="1"/>
  <c r="G24" i="1"/>
  <c r="D24" i="1"/>
  <c r="G23" i="1"/>
  <c r="D23" i="1"/>
  <c r="G22" i="1"/>
  <c r="D22" i="1"/>
  <c r="G21" i="1"/>
  <c r="D21" i="1"/>
  <c r="F15" i="1"/>
  <c r="E15" i="1"/>
  <c r="C15" i="1"/>
  <c r="B15" i="1"/>
  <c r="G13" i="1"/>
  <c r="D13" i="1"/>
  <c r="G12" i="1"/>
  <c r="D12" i="1"/>
  <c r="G11" i="1"/>
  <c r="D11" i="1"/>
  <c r="G10" i="1"/>
  <c r="D10" i="1"/>
  <c r="G9" i="1"/>
  <c r="D9" i="1"/>
  <c r="G8" i="1"/>
  <c r="D8" i="1"/>
  <c r="G7" i="1"/>
  <c r="D7" i="1"/>
  <c r="G6" i="1"/>
  <c r="D6" i="1"/>
  <c r="G5" i="1"/>
  <c r="D5" i="1"/>
  <c r="G4" i="1"/>
  <c r="D4" i="1"/>
  <c r="D15" i="1" l="1"/>
  <c r="G15" i="1"/>
  <c r="G19" i="1"/>
  <c r="D19" i="1"/>
  <c r="D29" i="1"/>
  <c r="D38" i="1" s="1"/>
  <c r="G29" i="1"/>
  <c r="G38" i="1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<sst xmlns="http://schemas.openxmlformats.org/spreadsheetml/2006/main" count="86" uniqueCount="41">
  <si>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</si>
  <si>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</si>
  <si>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</si>
  <si>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</si>
  <si>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</si>
  <si>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</si>
  <si>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</si>
  <si>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</si>
  <si>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</si>
  <si>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</si>
  <si>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</si>
  <si>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</si>
  <si>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</si>
  <si>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</si>
  <si>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</si>
  <si>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</si>
  <si>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</si>
  <si>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</si>
  <si>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</si>
  <si>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</si>
  <si>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</si>
  <si>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</si>
  <si>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</si>
  <si>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</si>
  <si>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</si>
  <si>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</si>
  <si>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</si>
  <si>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</si>
  <si>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</si>
  <si>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</si>
  <si>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</si>
  <si>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</si>
  <si>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</si>
  <si>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</si>
  <si>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</si>
  <si>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</si>
  <si>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</si>
  <si>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</si>
  <si>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</si>
  <si>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</si>
  <si>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Sistema para el Desarrollo Integral de la Familia del Municipio de Uriangato, Gto.
Estado Analítico de Ingresos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</si>
</sst>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7" fillId="0" borderId="3" xfId="8" applyNumberFormat="1" applyFont="1" applyBorder="1" applyAlignment="1" applyProtection="1">
      <alignment vertical="top"/>
      <protection locked="0"/>
    </xf>
    <xf numFmtId="3" fontId="7" fillId="0" borderId="5" xfId="8" applyNumberFormat="1" applyFont="1" applyBorder="1" applyAlignment="1" applyProtection="1">
      <alignment vertical="top"/>
      <protection locked="0"/>
    </xf>
    <xf numFmtId="3" fontId="7" fillId="0" borderId="8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43"/>
  <sheetViews>
    <sheetView showGridLines="0" tabSelected="1" zoomScaleNormal="100" workbookViewId="0">
      <selection activeCell="J14" sqref="J14"/>
    </sheetView>
  </sheetViews>
  <sheetFormatPr baseColWidth="10" defaultColWidth="12" defaultRowHeight="11.25" x14ac:dyDescent="0.2"/>
  <cols>
    <col min="1" max="1" width="62.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7" t="s">
        <v>40</v>
      </c>
      <c r="B1" s="38"/>
      <c r="C1" s="38"/>
      <c r="D1" s="38"/>
      <c r="E1" s="38"/>
      <c r="F1" s="38"/>
      <c r="G1" s="39"/>
    </row>
    <row r="2" spans="1:8" s="3" customFormat="1" x14ac:dyDescent="0.2">
      <c r="A2" s="23"/>
      <c r="B2" s="38" t="s">
        <v>36</v>
      </c>
      <c r="C2" s="38"/>
      <c r="D2" s="38"/>
      <c r="E2" s="38"/>
      <c r="F2" s="38"/>
      <c r="G2" s="41" t="s">
        <v>12</v>
      </c>
    </row>
    <row r="3" spans="1:8" s="1" customFormat="1" ht="24.95" customHeight="1" x14ac:dyDescent="0.2">
      <c r="A3" s="24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2"/>
    </row>
    <row r="4" spans="1:8" x14ac:dyDescent="0.2">
      <c r="A4" s="18" t="s">
        <v>0</v>
      </c>
      <c r="B4" s="27">
        <v>0</v>
      </c>
      <c r="C4" s="27">
        <v>0</v>
      </c>
      <c r="D4" s="27">
        <f>B4+C4</f>
        <v>0</v>
      </c>
      <c r="E4" s="27">
        <v>0</v>
      </c>
      <c r="F4" s="27">
        <v>0</v>
      </c>
      <c r="G4" s="27">
        <f>F4-B4</f>
        <v>0</v>
      </c>
      <c r="H4" s="17" t="s">
        <v>20</v>
      </c>
    </row>
    <row r="5" spans="1:8" x14ac:dyDescent="0.2">
      <c r="A5" s="19" t="s">
        <v>1</v>
      </c>
      <c r="B5" s="28">
        <v>0</v>
      </c>
      <c r="C5" s="28">
        <v>0</v>
      </c>
      <c r="D5" s="28">
        <f t="shared" ref="D5:D8" si="0">B5+C5</f>
        <v>0</v>
      </c>
      <c r="E5" s="28">
        <v>0</v>
      </c>
      <c r="F5" s="28">
        <v>0</v>
      </c>
      <c r="G5" s="28">
        <f t="shared" ref="G5:G8" si="1">F5-B5</f>
        <v>0</v>
      </c>
      <c r="H5" s="17" t="s">
        <v>30</v>
      </c>
    </row>
    <row r="6" spans="1:8" x14ac:dyDescent="0.2">
      <c r="A6" s="18" t="s">
        <v>2</v>
      </c>
      <c r="B6" s="28">
        <v>0</v>
      </c>
      <c r="C6" s="28">
        <v>0</v>
      </c>
      <c r="D6" s="28">
        <f t="shared" si="0"/>
        <v>0</v>
      </c>
      <c r="E6" s="28">
        <v>0</v>
      </c>
      <c r="F6" s="28">
        <v>0</v>
      </c>
      <c r="G6" s="28">
        <f t="shared" si="1"/>
        <v>0</v>
      </c>
      <c r="H6" s="17" t="s">
        <v>21</v>
      </c>
    </row>
    <row r="7" spans="1:8" x14ac:dyDescent="0.2">
      <c r="A7" s="18" t="s">
        <v>3</v>
      </c>
      <c r="B7" s="28">
        <v>0</v>
      </c>
      <c r="C7" s="28">
        <v>0</v>
      </c>
      <c r="D7" s="28">
        <f t="shared" si="0"/>
        <v>0</v>
      </c>
      <c r="E7" s="28">
        <v>0</v>
      </c>
      <c r="F7" s="28">
        <v>0</v>
      </c>
      <c r="G7" s="28">
        <f t="shared" si="1"/>
        <v>0</v>
      </c>
      <c r="H7" s="17" t="s">
        <v>22</v>
      </c>
    </row>
    <row r="8" spans="1:8" x14ac:dyDescent="0.2">
      <c r="A8" s="18" t="s">
        <v>4</v>
      </c>
      <c r="B8" s="28">
        <v>0</v>
      </c>
      <c r="C8" s="28">
        <v>0</v>
      </c>
      <c r="D8" s="28">
        <f t="shared" si="0"/>
        <v>0</v>
      </c>
      <c r="E8" s="28">
        <v>0</v>
      </c>
      <c r="F8" s="28">
        <v>0</v>
      </c>
      <c r="G8" s="28">
        <f t="shared" si="1"/>
        <v>0</v>
      </c>
      <c r="H8" s="17" t="s">
        <v>23</v>
      </c>
    </row>
    <row r="9" spans="1:8" x14ac:dyDescent="0.2">
      <c r="A9" s="19" t="s">
        <v>5</v>
      </c>
      <c r="B9" s="28">
        <v>0</v>
      </c>
      <c r="C9" s="28">
        <v>0</v>
      </c>
      <c r="D9" s="28">
        <f t="shared" ref="D9:D12" si="2">B9+C9</f>
        <v>0</v>
      </c>
      <c r="E9" s="28">
        <v>0</v>
      </c>
      <c r="F9" s="28">
        <v>0</v>
      </c>
      <c r="G9" s="28">
        <f t="shared" ref="G9:G12" si="3">F9-B9</f>
        <v>0</v>
      </c>
      <c r="H9" s="17" t="s">
        <v>24</v>
      </c>
    </row>
    <row r="10" spans="1:8" x14ac:dyDescent="0.2">
      <c r="A10" s="18" t="s">
        <v>13</v>
      </c>
      <c r="B10" s="28">
        <v>4556646</v>
      </c>
      <c r="C10" s="28">
        <v>3296</v>
      </c>
      <c r="D10" s="28">
        <f t="shared" si="2"/>
        <v>4559942</v>
      </c>
      <c r="E10" s="28">
        <v>307539.08</v>
      </c>
      <c r="F10" s="28">
        <v>307539.08</v>
      </c>
      <c r="G10" s="28">
        <f t="shared" si="3"/>
        <v>-4249106.92</v>
      </c>
      <c r="H10" s="17" t="s">
        <v>25</v>
      </c>
    </row>
    <row r="11" spans="1:8" ht="22.5" x14ac:dyDescent="0.2">
      <c r="A11" s="36" t="s">
        <v>35</v>
      </c>
      <c r="B11" s="28">
        <v>0</v>
      </c>
      <c r="C11" s="28">
        <v>0</v>
      </c>
      <c r="D11" s="28">
        <f t="shared" si="2"/>
        <v>0</v>
      </c>
      <c r="E11" s="28">
        <v>0</v>
      </c>
      <c r="F11" s="28">
        <v>0</v>
      </c>
      <c r="G11" s="28">
        <f t="shared" si="3"/>
        <v>0</v>
      </c>
      <c r="H11" s="17" t="s">
        <v>26</v>
      </c>
    </row>
    <row r="12" spans="1:8" ht="22.5" x14ac:dyDescent="0.2">
      <c r="A12" s="18" t="s">
        <v>14</v>
      </c>
      <c r="B12" s="28">
        <v>9289826.3800000008</v>
      </c>
      <c r="C12" s="28">
        <v>93680</v>
      </c>
      <c r="D12" s="28">
        <f t="shared" si="2"/>
        <v>9383506.3800000008</v>
      </c>
      <c r="E12" s="28">
        <v>2284823.61</v>
      </c>
      <c r="F12" s="28">
        <v>2284823.61</v>
      </c>
      <c r="G12" s="28">
        <f t="shared" si="3"/>
        <v>-7005002.7700000014</v>
      </c>
      <c r="H12" s="17" t="s">
        <v>27</v>
      </c>
    </row>
    <row r="13" spans="1:8" x14ac:dyDescent="0.2">
      <c r="A13" s="18" t="s">
        <v>6</v>
      </c>
      <c r="B13" s="28">
        <v>0</v>
      </c>
      <c r="C13" s="28">
        <v>0</v>
      </c>
      <c r="D13" s="28">
        <f t="shared" ref="D13" si="4">B13+C13</f>
        <v>0</v>
      </c>
      <c r="E13" s="28">
        <v>0</v>
      </c>
      <c r="F13" s="28">
        <v>0</v>
      </c>
      <c r="G13" s="28">
        <f t="shared" ref="G13" si="5">F13-B13</f>
        <v>0</v>
      </c>
      <c r="H13" s="17" t="s">
        <v>28</v>
      </c>
    </row>
    <row r="14" spans="1:8" x14ac:dyDescent="0.2">
      <c r="B14" s="29"/>
      <c r="C14" s="29"/>
      <c r="D14" s="29"/>
      <c r="E14" s="29"/>
      <c r="F14" s="29"/>
      <c r="G14" s="29"/>
      <c r="H14" s="17" t="s">
        <v>29</v>
      </c>
    </row>
    <row r="15" spans="1:8" x14ac:dyDescent="0.2">
      <c r="A15" s="7" t="s">
        <v>7</v>
      </c>
      <c r="B15" s="30">
        <f>SUM(B4:B13)</f>
        <v>13846472.380000001</v>
      </c>
      <c r="C15" s="30">
        <f t="shared" ref="C15:G15" si="6">SUM(C4:C13)</f>
        <v>96976</v>
      </c>
      <c r="D15" s="30">
        <f t="shared" si="6"/>
        <v>13943448.380000001</v>
      </c>
      <c r="E15" s="30">
        <f t="shared" si="6"/>
        <v>2592362.69</v>
      </c>
      <c r="F15" s="31">
        <f t="shared" si="6"/>
        <v>2592362.69</v>
      </c>
      <c r="G15" s="32">
        <f t="shared" si="6"/>
        <v>-11254109.690000001</v>
      </c>
      <c r="H15" s="17" t="s">
        <v>29</v>
      </c>
    </row>
    <row r="16" spans="1:8" x14ac:dyDescent="0.2">
      <c r="A16" s="10"/>
      <c r="B16" s="11"/>
      <c r="C16" s="11"/>
      <c r="D16" s="14"/>
      <c r="E16" s="12" t="s">
        <v>37</v>
      </c>
      <c r="F16" s="15"/>
      <c r="G16" s="32">
        <v>0</v>
      </c>
      <c r="H16" s="17" t="s">
        <v>29</v>
      </c>
    </row>
    <row r="17" spans="1:8" ht="10.15" customHeight="1" x14ac:dyDescent="0.2">
      <c r="A17" s="25"/>
      <c r="B17" s="38" t="s">
        <v>36</v>
      </c>
      <c r="C17" s="38"/>
      <c r="D17" s="38"/>
      <c r="E17" s="38"/>
      <c r="F17" s="38"/>
      <c r="G17" s="41" t="s">
        <v>12</v>
      </c>
      <c r="H17" s="17" t="s">
        <v>29</v>
      </c>
    </row>
    <row r="18" spans="1:8" ht="22.5" x14ac:dyDescent="0.2">
      <c r="A18" s="26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2"/>
      <c r="H18" s="17" t="s">
        <v>29</v>
      </c>
    </row>
    <row r="19" spans="1:8" x14ac:dyDescent="0.2">
      <c r="A19" s="20" t="s">
        <v>15</v>
      </c>
      <c r="B19" s="33">
        <f t="shared" ref="B19:G19" si="7">SUM(B20+B21+B22+B23+B24+B25+B26+B27)</f>
        <v>0</v>
      </c>
      <c r="C19" s="33">
        <f t="shared" si="7"/>
        <v>0</v>
      </c>
      <c r="D19" s="33">
        <f t="shared" si="7"/>
        <v>0</v>
      </c>
      <c r="E19" s="33">
        <f t="shared" si="7"/>
        <v>0</v>
      </c>
      <c r="F19" s="33">
        <f t="shared" si="7"/>
        <v>0</v>
      </c>
      <c r="G19" s="33">
        <f t="shared" si="7"/>
        <v>0</v>
      </c>
      <c r="H19" s="17" t="s">
        <v>29</v>
      </c>
    </row>
    <row r="20" spans="1:8" x14ac:dyDescent="0.2">
      <c r="A20" s="21" t="s">
        <v>0</v>
      </c>
      <c r="B20" s="34">
        <v>0</v>
      </c>
      <c r="C20" s="34">
        <v>0</v>
      </c>
      <c r="D20" s="34">
        <f t="shared" ref="D20:D23" si="8">B20+C20</f>
        <v>0</v>
      </c>
      <c r="E20" s="34">
        <v>0</v>
      </c>
      <c r="F20" s="34">
        <v>0</v>
      </c>
      <c r="G20" s="34">
        <f t="shared" ref="G20:G23" si="9">F20-B20</f>
        <v>0</v>
      </c>
      <c r="H20" s="17" t="s">
        <v>20</v>
      </c>
    </row>
    <row r="21" spans="1:8" x14ac:dyDescent="0.2">
      <c r="A21" s="21" t="s">
        <v>1</v>
      </c>
      <c r="B21" s="34">
        <v>0</v>
      </c>
      <c r="C21" s="34">
        <v>0</v>
      </c>
      <c r="D21" s="34">
        <f t="shared" si="8"/>
        <v>0</v>
      </c>
      <c r="E21" s="34">
        <v>0</v>
      </c>
      <c r="F21" s="34">
        <v>0</v>
      </c>
      <c r="G21" s="34">
        <f t="shared" si="9"/>
        <v>0</v>
      </c>
      <c r="H21" s="17" t="s">
        <v>30</v>
      </c>
    </row>
    <row r="22" spans="1:8" x14ac:dyDescent="0.2">
      <c r="A22" s="21" t="s">
        <v>2</v>
      </c>
      <c r="B22" s="34">
        <v>0</v>
      </c>
      <c r="C22" s="34">
        <v>0</v>
      </c>
      <c r="D22" s="34">
        <f t="shared" si="8"/>
        <v>0</v>
      </c>
      <c r="E22" s="34">
        <v>0</v>
      </c>
      <c r="F22" s="34">
        <v>0</v>
      </c>
      <c r="G22" s="34">
        <f t="shared" si="9"/>
        <v>0</v>
      </c>
      <c r="H22" s="17" t="s">
        <v>21</v>
      </c>
    </row>
    <row r="23" spans="1:8" x14ac:dyDescent="0.2">
      <c r="A23" s="21" t="s">
        <v>3</v>
      </c>
      <c r="B23" s="34">
        <v>0</v>
      </c>
      <c r="C23" s="34">
        <v>0</v>
      </c>
      <c r="D23" s="34">
        <f t="shared" si="8"/>
        <v>0</v>
      </c>
      <c r="E23" s="34">
        <v>0</v>
      </c>
      <c r="F23" s="34">
        <v>0</v>
      </c>
      <c r="G23" s="34">
        <f t="shared" si="9"/>
        <v>0</v>
      </c>
      <c r="H23" s="17" t="s">
        <v>22</v>
      </c>
    </row>
    <row r="24" spans="1:8" x14ac:dyDescent="0.2">
      <c r="A24" s="21" t="s">
        <v>16</v>
      </c>
      <c r="B24" s="34">
        <v>0</v>
      </c>
      <c r="C24" s="34">
        <v>0</v>
      </c>
      <c r="D24" s="34">
        <f t="shared" ref="D24" si="10">B24+C24</f>
        <v>0</v>
      </c>
      <c r="E24" s="34">
        <v>0</v>
      </c>
      <c r="F24" s="34">
        <v>0</v>
      </c>
      <c r="G24" s="34">
        <f t="shared" ref="G24" si="11">F24-B24</f>
        <v>0</v>
      </c>
      <c r="H24" s="17" t="s">
        <v>23</v>
      </c>
    </row>
    <row r="25" spans="1:8" x14ac:dyDescent="0.2">
      <c r="A25" s="21" t="s">
        <v>17</v>
      </c>
      <c r="B25" s="34">
        <v>0</v>
      </c>
      <c r="C25" s="34">
        <v>0</v>
      </c>
      <c r="D25" s="34">
        <f t="shared" ref="D25:D27" si="12">B25+C25</f>
        <v>0</v>
      </c>
      <c r="E25" s="34">
        <v>0</v>
      </c>
      <c r="F25" s="34">
        <v>0</v>
      </c>
      <c r="G25" s="34">
        <f t="shared" ref="G25:G27" si="13">F25-B25</f>
        <v>0</v>
      </c>
      <c r="H25" s="17" t="s">
        <v>24</v>
      </c>
    </row>
    <row r="26" spans="1:8" ht="22.5" x14ac:dyDescent="0.2">
      <c r="A26" s="21" t="s">
        <v>35</v>
      </c>
      <c r="B26" s="34">
        <v>0</v>
      </c>
      <c r="C26" s="34">
        <v>0</v>
      </c>
      <c r="D26" s="34">
        <f t="shared" si="12"/>
        <v>0</v>
      </c>
      <c r="E26" s="34">
        <v>0</v>
      </c>
      <c r="F26" s="34">
        <v>0</v>
      </c>
      <c r="G26" s="34">
        <f t="shared" si="13"/>
        <v>0</v>
      </c>
      <c r="H26" s="17" t="s">
        <v>26</v>
      </c>
    </row>
    <row r="27" spans="1:8" ht="22.5" x14ac:dyDescent="0.2">
      <c r="A27" s="21" t="s">
        <v>14</v>
      </c>
      <c r="B27" s="34">
        <v>0</v>
      </c>
      <c r="C27" s="34">
        <v>0</v>
      </c>
      <c r="D27" s="34">
        <f t="shared" si="12"/>
        <v>0</v>
      </c>
      <c r="E27" s="34">
        <v>0</v>
      </c>
      <c r="F27" s="34">
        <v>0</v>
      </c>
      <c r="G27" s="34">
        <f t="shared" si="13"/>
        <v>0</v>
      </c>
      <c r="H27" s="17" t="s">
        <v>27</v>
      </c>
    </row>
    <row r="28" spans="1:8" x14ac:dyDescent="0.2">
      <c r="A28" s="8"/>
      <c r="B28" s="34"/>
      <c r="C28" s="34"/>
      <c r="D28" s="34"/>
      <c r="E28" s="34"/>
      <c r="F28" s="34"/>
      <c r="G28" s="34"/>
      <c r="H28" s="17" t="s">
        <v>29</v>
      </c>
    </row>
    <row r="29" spans="1:8" ht="41.25" customHeight="1" x14ac:dyDescent="0.2">
      <c r="A29" s="22" t="s">
        <v>39</v>
      </c>
      <c r="B29" s="35">
        <f t="shared" ref="B29:G29" si="14">SUM(B30:B33)</f>
        <v>13846472.380000001</v>
      </c>
      <c r="C29" s="35">
        <f t="shared" si="14"/>
        <v>96976</v>
      </c>
      <c r="D29" s="35">
        <f t="shared" si="14"/>
        <v>13943448.380000001</v>
      </c>
      <c r="E29" s="35">
        <f t="shared" si="14"/>
        <v>2592362.69</v>
      </c>
      <c r="F29" s="35">
        <f t="shared" si="14"/>
        <v>2592362.69</v>
      </c>
      <c r="G29" s="35">
        <f t="shared" si="14"/>
        <v>-11254109.690000001</v>
      </c>
      <c r="H29" s="17" t="s">
        <v>29</v>
      </c>
    </row>
    <row r="30" spans="1:8" x14ac:dyDescent="0.2">
      <c r="A30" s="21" t="s">
        <v>1</v>
      </c>
      <c r="B30" s="34">
        <v>0</v>
      </c>
      <c r="C30" s="34">
        <v>0</v>
      </c>
      <c r="D30" s="34">
        <f>B30+C30</f>
        <v>0</v>
      </c>
      <c r="E30" s="34">
        <v>0</v>
      </c>
      <c r="F30" s="34">
        <v>0</v>
      </c>
      <c r="G30" s="34">
        <f>F30-B30</f>
        <v>0</v>
      </c>
      <c r="H30" s="17" t="s">
        <v>30</v>
      </c>
    </row>
    <row r="31" spans="1:8" x14ac:dyDescent="0.2">
      <c r="A31" s="21" t="s">
        <v>4</v>
      </c>
      <c r="B31" s="34">
        <v>0</v>
      </c>
      <c r="C31" s="34">
        <v>0</v>
      </c>
      <c r="D31" s="34">
        <f>B31+C31</f>
        <v>0</v>
      </c>
      <c r="E31" s="34">
        <v>0</v>
      </c>
      <c r="F31" s="34">
        <v>0</v>
      </c>
      <c r="G31" s="34">
        <f t="shared" ref="G31:G32" si="15">F31-B31</f>
        <v>0</v>
      </c>
      <c r="H31" s="17" t="s">
        <v>23</v>
      </c>
    </row>
    <row r="32" spans="1:8" ht="22.5" x14ac:dyDescent="0.2">
      <c r="A32" s="21" t="s">
        <v>18</v>
      </c>
      <c r="B32" s="34">
        <v>4556646</v>
      </c>
      <c r="C32" s="34">
        <v>3296</v>
      </c>
      <c r="D32" s="34">
        <f>B32+C32</f>
        <v>4559942</v>
      </c>
      <c r="E32" s="34">
        <v>307539.08</v>
      </c>
      <c r="F32" s="34">
        <v>307539.08</v>
      </c>
      <c r="G32" s="34">
        <f t="shared" si="15"/>
        <v>-4249106.92</v>
      </c>
      <c r="H32" s="17" t="s">
        <v>25</v>
      </c>
    </row>
    <row r="33" spans="1:8" ht="22.5" x14ac:dyDescent="0.2">
      <c r="A33" s="21" t="s">
        <v>14</v>
      </c>
      <c r="B33" s="34">
        <v>9289826.3800000008</v>
      </c>
      <c r="C33" s="34">
        <v>93680</v>
      </c>
      <c r="D33" s="34">
        <f>B33+C33</f>
        <v>9383506.3800000008</v>
      </c>
      <c r="E33" s="34">
        <v>2284823.61</v>
      </c>
      <c r="F33" s="34">
        <v>2284823.61</v>
      </c>
      <c r="G33" s="34">
        <f t="shared" ref="G33" si="16">F33-B33</f>
        <v>-7005002.7700000014</v>
      </c>
      <c r="H33" s="17" t="s">
        <v>27</v>
      </c>
    </row>
    <row r="34" spans="1:8" x14ac:dyDescent="0.2">
      <c r="A34" s="8"/>
      <c r="B34" s="34"/>
      <c r="C34" s="34"/>
      <c r="D34" s="34"/>
      <c r="E34" s="34"/>
      <c r="F34" s="34"/>
      <c r="G34" s="34"/>
      <c r="H34" s="17" t="s">
        <v>29</v>
      </c>
    </row>
    <row r="35" spans="1:8" x14ac:dyDescent="0.2">
      <c r="A35" s="20" t="s">
        <v>6</v>
      </c>
      <c r="B35" s="35">
        <f t="shared" ref="B35:G35" si="17">SUM(B36)</f>
        <v>0</v>
      </c>
      <c r="C35" s="35">
        <f t="shared" si="17"/>
        <v>0</v>
      </c>
      <c r="D35" s="35">
        <f t="shared" si="17"/>
        <v>0</v>
      </c>
      <c r="E35" s="35">
        <f t="shared" si="17"/>
        <v>0</v>
      </c>
      <c r="F35" s="35">
        <f t="shared" si="17"/>
        <v>0</v>
      </c>
      <c r="G35" s="35">
        <f t="shared" si="17"/>
        <v>0</v>
      </c>
      <c r="H35" s="17" t="s">
        <v>29</v>
      </c>
    </row>
    <row r="36" spans="1:8" x14ac:dyDescent="0.2">
      <c r="A36" s="21" t="s">
        <v>6</v>
      </c>
      <c r="B36" s="34">
        <v>0</v>
      </c>
      <c r="C36" s="34">
        <v>0</v>
      </c>
      <c r="D36" s="34">
        <f>B36+C36</f>
        <v>0</v>
      </c>
      <c r="E36" s="34">
        <v>0</v>
      </c>
      <c r="F36" s="34">
        <v>0</v>
      </c>
      <c r="G36" s="34">
        <f>F36-B36</f>
        <v>0</v>
      </c>
      <c r="H36" s="17" t="s">
        <v>28</v>
      </c>
    </row>
    <row r="37" spans="1:8" x14ac:dyDescent="0.2">
      <c r="A37" s="21"/>
      <c r="B37" s="34"/>
      <c r="C37" s="34"/>
      <c r="D37" s="34"/>
      <c r="E37" s="34"/>
      <c r="F37" s="34"/>
      <c r="G37" s="34"/>
      <c r="H37" s="17"/>
    </row>
    <row r="38" spans="1:8" x14ac:dyDescent="0.2">
      <c r="A38" s="9" t="s">
        <v>7</v>
      </c>
      <c r="B38" s="30">
        <f>SUM(B35+B29+B19)</f>
        <v>13846472.380000001</v>
      </c>
      <c r="C38" s="30">
        <f t="shared" ref="C38:G38" si="18">SUM(C35+C29+C19)</f>
        <v>96976</v>
      </c>
      <c r="D38" s="30">
        <f t="shared" si="18"/>
        <v>13943448.380000001</v>
      </c>
      <c r="E38" s="30">
        <f t="shared" si="18"/>
        <v>2592362.69</v>
      </c>
      <c r="F38" s="30">
        <f t="shared" si="18"/>
        <v>2592362.69</v>
      </c>
      <c r="G38" s="32">
        <f t="shared" si="18"/>
        <v>-11254109.690000001</v>
      </c>
      <c r="H38" s="17" t="s">
        <v>29</v>
      </c>
    </row>
    <row r="39" spans="1:8" x14ac:dyDescent="0.2">
      <c r="A39" s="10"/>
      <c r="B39" s="11"/>
      <c r="C39" s="11"/>
      <c r="D39" s="11"/>
      <c r="E39" s="12" t="s">
        <v>37</v>
      </c>
      <c r="F39" s="13"/>
      <c r="G39" s="30">
        <v>0</v>
      </c>
      <c r="H39" s="17" t="s">
        <v>29</v>
      </c>
    </row>
    <row r="40" spans="1:8" x14ac:dyDescent="0.2">
      <c r="A40" t="s">
        <v>31</v>
      </c>
    </row>
    <row r="41" spans="1:8" x14ac:dyDescent="0.2">
      <c r="A41" s="16" t="s">
        <v>33</v>
      </c>
    </row>
    <row r="42" spans="1:8" x14ac:dyDescent="0.2">
      <c r="A42" s="16" t="s">
        <v>19</v>
      </c>
    </row>
    <row r="43" spans="1:8" ht="30.75" customHeight="1" x14ac:dyDescent="0.2">
      <c r="A43" s="40" t="s">
        <v>34</v>
      </c>
      <c r="B43" s="40"/>
      <c r="C43" s="40"/>
      <c r="D43" s="40"/>
      <c r="E43" s="40"/>
      <c r="F43" s="40"/>
      <c r="G43" s="40"/>
    </row>
  </sheetData>
  <sheetProtection formatCells="0" formatColumns="0" formatRows="0" insertRows="0" autoFilter="0"/>
  <customSheetViews>
    <customSheetView guid="{E4A2396A-74F4-4E2D-B595-30BF672243BD}" showGridLines="0">
      <selection activeCell="G40" sqref="G40"/>
      <pageMargins left="0.70866141732283472" right="0.70866141732283472" top="0.74803149606299213" bottom="0.74803149606299213" header="0.31496062992125984" footer="0.31496062992125984"/>
      <pageSetup paperSize="9" scale="79" orientation="landscape" r:id="rId1"/>
    </customSheetView>
  </customSheetViews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2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2019-04-05T21:16:20Z</cp:lastPrinted>
  <dcterms:created xsi:type="dcterms:W3CDTF">2012-12-11T20:48:19Z</dcterms:created>
  <dcterms:modified xsi:type="dcterms:W3CDTF">2026-04-24T22:05:14Z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