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2.-2023 cuenta publica diciembre 2023\Cuenta Publica diciembre 2023 SIRET\"/>
    </mc:Choice>
  </mc:AlternateContent>
  <bookViews>
    <workbookView xWindow="0" yWindow="0" windowWidth="24000" windowHeight="95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C48" i="2" s="1"/>
  <c r="C59" i="2" s="1"/>
  <c r="C61" i="2" s="1"/>
  <c r="B49" i="2"/>
  <c r="B48" i="2" s="1"/>
  <c r="B59" i="2" s="1"/>
  <c r="B61" i="2" s="1"/>
  <c r="C41" i="2"/>
  <c r="B41" i="2"/>
  <c r="B45" i="2" s="1"/>
  <c r="C36" i="2"/>
  <c r="C45" i="2" s="1"/>
  <c r="B36" i="2"/>
  <c r="C16" i="2"/>
  <c r="B16" i="2"/>
  <c r="C4" i="2"/>
  <c r="C33" i="2" s="1"/>
  <c r="B4" i="2"/>
  <c r="B33" i="2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<sst xmlns="http://schemas.openxmlformats.org/spreadsheetml/2006/main" count="58" uniqueCount="50">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</sst>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sqref="A1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352299092.39999998</v>
      </c>
      <c r="C4" s="7">
        <f>SUM(C5:C14)</f>
        <v>292546224.27999997</v>
      </c>
    </row>
    <row r="5" spans="1:3" ht="11.25" customHeight="1" x14ac:dyDescent="0.2">
      <c r="A5" s="8" t="s">
        <v>3</v>
      </c>
      <c r="B5" s="9">
        <v>27053007.059999999</v>
      </c>
      <c r="C5" s="9">
        <v>25228856.079999998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1037063.96</v>
      </c>
      <c r="C7" s="9">
        <v>1574263.54</v>
      </c>
    </row>
    <row r="8" spans="1:3" ht="11.25" customHeight="1" x14ac:dyDescent="0.2">
      <c r="A8" s="8" t="s">
        <v>6</v>
      </c>
      <c r="B8" s="9">
        <v>21944754.460000001</v>
      </c>
      <c r="C8" s="9">
        <v>21830507.989999998</v>
      </c>
    </row>
    <row r="9" spans="1:3" ht="11.25" customHeight="1" x14ac:dyDescent="0.2">
      <c r="A9" s="8" t="s">
        <v>7</v>
      </c>
      <c r="B9" s="9">
        <v>7464875.0700000003</v>
      </c>
      <c r="C9" s="9">
        <v>2684566.28</v>
      </c>
    </row>
    <row r="10" spans="1:3" ht="11.25" customHeight="1" x14ac:dyDescent="0.2">
      <c r="A10" s="8" t="s">
        <v>8</v>
      </c>
      <c r="B10" s="9">
        <v>2556364.6</v>
      </c>
      <c r="C10" s="9">
        <v>2172690.39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2.5" x14ac:dyDescent="0.2">
      <c r="A12" s="8" t="s">
        <v>10</v>
      </c>
      <c r="B12" s="9">
        <v>230458628.09999999</v>
      </c>
      <c r="C12" s="9">
        <v>239055340</v>
      </c>
    </row>
    <row r="13" spans="1:3" ht="11.25" customHeight="1" x14ac:dyDescent="0.2">
      <c r="A13" s="8" t="s">
        <v>11</v>
      </c>
      <c r="B13" s="9">
        <v>61784399.149999999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226961341.46000001</v>
      </c>
      <c r="C16" s="7">
        <f>SUM(C17:C32)</f>
        <v>208857094.41</v>
      </c>
    </row>
    <row r="17" spans="1:3" ht="11.25" customHeight="1" x14ac:dyDescent="0.2">
      <c r="A17" s="8" t="s">
        <v>14</v>
      </c>
      <c r="B17" s="9">
        <v>100696058.28</v>
      </c>
      <c r="C17" s="9">
        <v>92975510.25</v>
      </c>
    </row>
    <row r="18" spans="1:3" ht="11.25" customHeight="1" x14ac:dyDescent="0.2">
      <c r="A18" s="8" t="s">
        <v>15</v>
      </c>
      <c r="B18" s="9">
        <v>23768004.469999999</v>
      </c>
      <c r="C18" s="9">
        <v>22980531.140000001</v>
      </c>
    </row>
    <row r="19" spans="1:3" ht="11.25" customHeight="1" x14ac:dyDescent="0.2">
      <c r="A19" s="8" t="s">
        <v>16</v>
      </c>
      <c r="B19" s="9">
        <v>43639308.200000003</v>
      </c>
      <c r="C19" s="9">
        <v>36920797.719999999</v>
      </c>
    </row>
    <row r="20" spans="1:3" ht="11.25" customHeight="1" x14ac:dyDescent="0.2">
      <c r="A20" s="8" t="s">
        <v>17</v>
      </c>
      <c r="B20" s="9">
        <v>18483007.52</v>
      </c>
      <c r="C20" s="9">
        <v>17048342.940000001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879753.5</v>
      </c>
      <c r="C22" s="9">
        <v>496056.87</v>
      </c>
    </row>
    <row r="23" spans="1:3" ht="11.25" customHeight="1" x14ac:dyDescent="0.2">
      <c r="A23" s="8" t="s">
        <v>20</v>
      </c>
      <c r="B23" s="9">
        <v>36036117.329999998</v>
      </c>
      <c r="C23" s="9">
        <v>35605035.700000003</v>
      </c>
    </row>
    <row r="24" spans="1:3" ht="11.25" customHeight="1" x14ac:dyDescent="0.2">
      <c r="A24" s="8" t="s">
        <v>21</v>
      </c>
      <c r="B24" s="9">
        <v>3459092.16</v>
      </c>
      <c r="C24" s="9">
        <v>2830819.79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125337750.93999997</v>
      </c>
      <c r="C33" s="7">
        <f>C4-C16</f>
        <v>83689129.869999975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155322.84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155322.84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71206542.940000013</v>
      </c>
      <c r="C41" s="7">
        <f>SUM(C42:C44)</f>
        <v>59070502.039999999</v>
      </c>
    </row>
    <row r="42" spans="1:3" ht="11.25" customHeight="1" x14ac:dyDescent="0.2">
      <c r="A42" s="8" t="s">
        <v>32</v>
      </c>
      <c r="B42" s="9">
        <v>68977752.540000007</v>
      </c>
      <c r="C42" s="9">
        <v>58189702.299999997</v>
      </c>
    </row>
    <row r="43" spans="1:3" ht="11.25" customHeight="1" x14ac:dyDescent="0.2">
      <c r="A43" s="8" t="s">
        <v>33</v>
      </c>
      <c r="B43" s="9">
        <v>2228790.4</v>
      </c>
      <c r="C43" s="9">
        <v>880799.74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-71051220.100000009</v>
      </c>
      <c r="C45" s="7">
        <f>C36-C41</f>
        <v>-59070502.039999999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SUM(B55+B58)</f>
        <v>34466181.93</v>
      </c>
      <c r="C54" s="7">
        <f>SUM(C55+C58)</f>
        <v>7685976.7800000003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34466181.93</v>
      </c>
      <c r="C58" s="9">
        <v>7685976.7800000003</v>
      </c>
    </row>
    <row r="59" spans="1:3" ht="11.25" customHeight="1" x14ac:dyDescent="0.2">
      <c r="A59" s="4" t="s">
        <v>44</v>
      </c>
      <c r="B59" s="7">
        <f>B48-B54</f>
        <v>-34466181.93</v>
      </c>
      <c r="C59" s="7">
        <f>C48-C54</f>
        <v>-7685976.7800000003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19820348.909999967</v>
      </c>
      <c r="C61" s="7">
        <f>C59+C45+C33</f>
        <v>16932651.049999975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75695747.659999996</v>
      </c>
      <c r="C63" s="7">
        <v>58763096.609999999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95516096.569999993</v>
      </c>
      <c r="C65" s="7">
        <v>75695747.659999996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6aa8a68a-ab09-4ac8-a697-fdce915bc567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2012-12-11T20:31:36Z</dcterms:created>
  <dcterms:modified xsi:type="dcterms:W3CDTF">2024-01-29T19:11:10Z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