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0" yWindow="0" windowWidth="13070" windowHeight="3740" tabRatio="885" activeTab="1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<sst xmlns="http://schemas.openxmlformats.org/spreadsheetml/2006/main" count="189" uniqueCount="136">
  <si>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</si>
  <si>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</si>
  <si>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</si>
  <si>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</si>
  <si>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</si>
  <si>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</si>
  <si>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</si>
  <si>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</si>
  <si>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</si>
  <si>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</si>
  <si>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</si>
  <si>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</si>
  <si>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</si>
  <si>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</si>
  <si>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</si>
  <si>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</si>
  <si>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</si>
  <si>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</si>
  <si>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</si>
  <si>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</si>
  <si>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</si>
  <si>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</si>
  <si>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</si>
  <si>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</si>
  <si>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</si>
  <si>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</si>
  <si>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</si>
  <si>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</si>
  <si>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</si>
  <si>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</si>
  <si>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</si>
  <si>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</si>
  <si>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</si>
  <si>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</si>
  <si>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</si>
  <si>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</si>
  <si>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</si>
  <si>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</si>
  <si>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</si>
  <si>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</si>
  <si>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</si>
  <si>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</si>
  <si>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</si>
  <si>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</si>
  <si>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</si>
  <si>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</si>
  <si>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</si>
  <si>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</si>
  <si>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</si>
  <si>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</si>
  <si>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</si>
  <si>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</si>
  <si>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</si>
  <si>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</si>
  <si>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</si>
  <si>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</si>
  <si>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</si>
  <si>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</si>
  <si>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</si>
  <si>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</si>
  <si>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</si>
  <si>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</si>
  <si>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</si>
  <si>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</si>
  <si>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</si>
  <si>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</si>
  <si>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</si>
  <si>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</si>
  <si>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</si>
  <si>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</si>
  <si>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</si>
  <si>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</si>
  <si>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</si>
  <si>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</si>
  <si>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</si>
  <si>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</si>
  <si>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</si>
  <si>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</si>
  <si>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</si>
  <si>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</si>
  <si>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</si>
  <si>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</si>
  <si>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</si>
  <si>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</si>
  <si>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</si>
  <si>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</si>
  <si>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</si>
  <si>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</si>
  <si>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</si>
  <si>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</si>
  <si>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</si>
  <si>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</si>
  <si>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</si>
  <si>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</si>
  <si>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</si>
  <si>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</si>
  <si>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</si>
  <si>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</si>
  <si>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</si>
  <si>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</si>
  <si>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</si>
  <si>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</si>
  <si>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</si>
  <si>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</si>
  <si>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</si>
  <si>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</si>
  <si>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</si>
  <si>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</si>
  <si>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</si>
  <si>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</si>
  <si>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</si>
  <si>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</si>
  <si>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</si>
  <si>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</si>
  <si>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</si>
  <si>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</si>
  <si>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</si>
  <si>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</si>
  <si>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</si>
  <si>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</si>
  <si>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</si>
  <si>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</si>
  <si>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</si>
  <si>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</si>
  <si>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</si>
  <si>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</si>
  <si>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</si>
  <si>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</si>
  <si>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</si>
  <si>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Municipal del Deporte y Atención a la Juventud del Municipio de Uriangato, Guanajuato.
Estado Analítico del Ejercicio del Presupuesto de Egresos
Clasificación por Objeto del Gasto (Capítulo y Concepto)
Del 1 de Enero al 31 de Marzo de 2026
(Cifras en Pesos)</t>
  </si>
  <si>
    <t>Comisión Municipal del Deporte y Atención a la Juventud del Municipio de Uriangato, Guanajuato.
Estado Analítico del Ejercicio del Presupuesto de Egresos
Clasificación Económica (por Tipo de Gasto)
Del 1 de Enero al 31 de Marzo de 2026
(Cifras en Pesos)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</si>
  <si>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</si>
  <si>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</si>
  <si>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</si>
  <si>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31 de Marzo de 2026
(Cifras en Pesos)</t>
  </si>
  <si>
    <t>Comisión Municipal del Deporte y Atención a la Juventud del Municipio de Uriangato, Guanajuato.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</si>
</sst>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0" x14ac:dyDescent="0.2"/>
  <cols>
    <col min="1" max="1" width="80.4414062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ht="10.5" x14ac:dyDescent="0.2">
      <c r="A2" s="19"/>
      <c r="B2" s="37" t="s">
        <v>57</v>
      </c>
      <c r="C2" s="38"/>
      <c r="D2" s="38"/>
      <c r="E2" s="38"/>
      <c r="F2" s="39"/>
      <c r="G2" s="32" t="s">
        <v>56</v>
      </c>
    </row>
    <row r="3" spans="1:7" ht="24.9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131</v>
      </c>
      <c r="B5" s="23">
        <v>551720</v>
      </c>
      <c r="C5" s="23">
        <v>-8294</v>
      </c>
      <c r="D5" s="23">
        <f>B5+C5</f>
        <v>543426</v>
      </c>
      <c r="E5" s="23">
        <v>123431</v>
      </c>
      <c r="F5" s="23">
        <v>123431</v>
      </c>
      <c r="G5" s="23">
        <f>D5-E5</f>
        <v>419995</v>
      </c>
    </row>
    <row r="6" spans="1:7" x14ac:dyDescent="0.2">
      <c r="A6" s="14" t="s">
        <v>132</v>
      </c>
      <c r="B6" s="23">
        <v>126360</v>
      </c>
      <c r="C6" s="23">
        <v>16358</v>
      </c>
      <c r="D6" s="23">
        <f t="shared" ref="D6:D11" si="0">B6+C6</f>
        <v>142718</v>
      </c>
      <c r="E6" s="23">
        <v>105009</v>
      </c>
      <c r="F6" s="23">
        <v>105009</v>
      </c>
      <c r="G6" s="23">
        <f t="shared" ref="G6:G11" si="1">D6-E6</f>
        <v>37709</v>
      </c>
    </row>
    <row r="7" spans="1:7" x14ac:dyDescent="0.2">
      <c r="A7" s="14" t="s">
        <v>133</v>
      </c>
      <c r="B7" s="23">
        <v>6485761.96</v>
      </c>
      <c r="C7" s="23">
        <v>-8064</v>
      </c>
      <c r="D7" s="23">
        <f t="shared" si="0"/>
        <v>6477697.96</v>
      </c>
      <c r="E7" s="23">
        <v>1655855.9</v>
      </c>
      <c r="F7" s="23">
        <v>1655855.9</v>
      </c>
      <c r="G7" s="23">
        <f t="shared" si="1"/>
        <v>4821842.0600000005</v>
      </c>
    </row>
    <row r="8" spans="1:7" x14ac:dyDescent="0.2">
      <c r="A8" s="14" t="s">
        <v>50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ht="10.5" x14ac:dyDescent="0.25">
      <c r="A14" s="31" t="s">
        <v>123</v>
      </c>
      <c r="B14" s="24">
        <f t="shared" ref="B14:G14" si="4">SUM(B5:B13)</f>
        <v>7163841.96</v>
      </c>
      <c r="C14" s="24">
        <f t="shared" si="4"/>
        <v>0</v>
      </c>
      <c r="D14" s="24">
        <f t="shared" si="4"/>
        <v>7163841.96</v>
      </c>
      <c r="E14" s="24">
        <f t="shared" si="4"/>
        <v>1884295.9</v>
      </c>
      <c r="F14" s="24">
        <f t="shared" si="4"/>
        <v>1884295.9</v>
      </c>
      <c r="G14" s="24">
        <f t="shared" si="4"/>
        <v>5279546.0600000005</v>
      </c>
    </row>
    <row r="16" spans="1:7" ht="55.2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ht="10.5" x14ac:dyDescent="0.2">
      <c r="A17" s="19"/>
      <c r="B17" s="37" t="s">
        <v>57</v>
      </c>
      <c r="C17" s="38"/>
      <c r="D17" s="38"/>
      <c r="E17" s="38"/>
      <c r="F17" s="39"/>
      <c r="G17" s="32" t="s">
        <v>56</v>
      </c>
    </row>
    <row r="18" spans="1:7" ht="21" x14ac:dyDescent="0.2">
      <c r="A18" s="18" t="s">
        <v>51</v>
      </c>
      <c r="B18" s="2" t="s">
        <v>52</v>
      </c>
      <c r="C18" s="2" t="s">
        <v>115</v>
      </c>
      <c r="D18" s="2" t="s">
        <v>53</v>
      </c>
      <c r="E18" s="2" t="s">
        <v>54</v>
      </c>
      <c r="F18" s="2" t="s">
        <v>55</v>
      </c>
      <c r="G18" s="33"/>
    </row>
    <row r="19" spans="1:7" ht="10.5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124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ht="10.5" x14ac:dyDescent="0.25">
      <c r="A25" s="8" t="s">
        <v>123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ht="10.5" x14ac:dyDescent="0.2">
      <c r="A29" s="19"/>
      <c r="B29" s="37" t="s">
        <v>57</v>
      </c>
      <c r="C29" s="38"/>
      <c r="D29" s="38"/>
      <c r="E29" s="38"/>
      <c r="F29" s="39"/>
      <c r="G29" s="32" t="s">
        <v>56</v>
      </c>
    </row>
    <row r="30" spans="1:7" ht="21" x14ac:dyDescent="0.2">
      <c r="A30" s="18" t="s">
        <v>51</v>
      </c>
      <c r="B30" s="2" t="s">
        <v>52</v>
      </c>
      <c r="C30" s="2" t="s">
        <v>115</v>
      </c>
      <c r="D30" s="2" t="s">
        <v>53</v>
      </c>
      <c r="E30" s="2" t="s">
        <v>54</v>
      </c>
      <c r="F30" s="2" t="s">
        <v>55</v>
      </c>
      <c r="G30" s="33"/>
    </row>
    <row r="31" spans="1:7" ht="10.5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" x14ac:dyDescent="0.2">
      <c r="A42" s="16" t="s">
        <v>125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126</v>
      </c>
      <c r="B46" s="23">
        <v>7163841.96</v>
      </c>
      <c r="C46" s="23">
        <v>0</v>
      </c>
      <c r="D46" s="23">
        <f t="shared" ref="D46" si="12">B46+C46</f>
        <v>7163841.96</v>
      </c>
      <c r="E46" s="23">
        <v>1884295.9</v>
      </c>
      <c r="F46" s="23">
        <v>1884295.9</v>
      </c>
      <c r="G46" s="23">
        <f t="shared" ref="G46" si="13">D46-E46</f>
        <v>5279546.0600000005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ht="10.5" x14ac:dyDescent="0.25">
      <c r="A48" s="8" t="s">
        <v>123</v>
      </c>
      <c r="B48" s="24">
        <f t="shared" ref="B48:G48" si="14">SUM(B32:B46)</f>
        <v>7163841.96</v>
      </c>
      <c r="C48" s="24">
        <f t="shared" si="14"/>
        <v>0</v>
      </c>
      <c r="D48" s="24">
        <f t="shared" si="14"/>
        <v>7163841.96</v>
      </c>
      <c r="E48" s="24">
        <f t="shared" si="14"/>
        <v>1884295.9</v>
      </c>
      <c r="F48" s="24">
        <f t="shared" si="14"/>
        <v>1884295.9</v>
      </c>
      <c r="G48" s="24">
        <f t="shared" si="14"/>
        <v>5279546.0600000005</v>
      </c>
    </row>
    <row r="50" spans="1:1" x14ac:dyDescent="0.2">
      <c r="A50" s="1" t="s">
        <v>116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0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5" customHeight="1" x14ac:dyDescent="0.2">
      <c r="A1" s="37" t="s">
        <v>130</v>
      </c>
      <c r="B1" s="38"/>
      <c r="C1" s="38"/>
      <c r="D1" s="38"/>
      <c r="E1" s="38"/>
      <c r="F1" s="38"/>
      <c r="G1" s="39"/>
    </row>
    <row r="2" spans="1:7" ht="10.5" x14ac:dyDescent="0.2">
      <c r="A2" s="19"/>
      <c r="B2" s="37" t="s">
        <v>57</v>
      </c>
      <c r="C2" s="38"/>
      <c r="D2" s="38"/>
      <c r="E2" s="38"/>
      <c r="F2" s="39"/>
      <c r="G2" s="32" t="s">
        <v>56</v>
      </c>
    </row>
    <row r="3" spans="1:7" ht="24.9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3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29" t="s">
        <v>0</v>
      </c>
      <c r="B5" s="23">
        <v>7137841.96</v>
      </c>
      <c r="C5" s="23">
        <v>-8592</v>
      </c>
      <c r="D5" s="23">
        <f>B5+C5</f>
        <v>7129249.96</v>
      </c>
      <c r="E5" s="23">
        <v>1873624.15</v>
      </c>
      <c r="F5" s="23">
        <v>1873624.15</v>
      </c>
      <c r="G5" s="23">
        <f>D5-E5</f>
        <v>5255625.8100000005</v>
      </c>
    </row>
    <row r="6" spans="1:7" ht="10.5" x14ac:dyDescent="0.25">
      <c r="A6" s="29"/>
      <c r="B6" s="23"/>
      <c r="C6" s="23"/>
      <c r="D6" s="23"/>
      <c r="E6" s="23"/>
      <c r="F6" s="23"/>
      <c r="G6" s="23"/>
    </row>
    <row r="7" spans="1:7" ht="10.5" x14ac:dyDescent="0.25">
      <c r="A7" s="29" t="s">
        <v>1</v>
      </c>
      <c r="B7" s="23">
        <v>26000</v>
      </c>
      <c r="C7" s="23">
        <v>8592</v>
      </c>
      <c r="D7" s="23">
        <f>B7+C7</f>
        <v>34592</v>
      </c>
      <c r="E7" s="23">
        <v>10671.75</v>
      </c>
      <c r="F7" s="23">
        <v>10671.75</v>
      </c>
      <c r="G7" s="23">
        <f>D7-E7</f>
        <v>23920.25</v>
      </c>
    </row>
    <row r="8" spans="1:7" ht="10.5" x14ac:dyDescent="0.25">
      <c r="A8" s="29"/>
      <c r="B8" s="23"/>
      <c r="C8" s="23"/>
      <c r="D8" s="23"/>
      <c r="E8" s="23"/>
      <c r="F8" s="23"/>
      <c r="G8" s="23"/>
    </row>
    <row r="9" spans="1:7" ht="10.5" x14ac:dyDescent="0.25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ht="10.5" x14ac:dyDescent="0.25">
      <c r="A10" s="29"/>
      <c r="B10" s="23"/>
      <c r="C10" s="23"/>
      <c r="D10" s="23"/>
      <c r="E10" s="23"/>
      <c r="F10" s="23"/>
      <c r="G10" s="23"/>
    </row>
    <row r="11" spans="1:7" ht="10.5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ht="10.5" x14ac:dyDescent="0.25">
      <c r="A12" s="29"/>
      <c r="B12" s="23"/>
      <c r="C12" s="23"/>
      <c r="D12" s="23"/>
      <c r="E12" s="23"/>
      <c r="F12" s="23"/>
      <c r="G12" s="23"/>
    </row>
    <row r="13" spans="1:7" ht="10.5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ht="10.5" x14ac:dyDescent="0.25">
      <c r="A15" s="7" t="s">
        <v>123</v>
      </c>
      <c r="B15" s="26">
        <f t="shared" ref="B15:G15" si="0">SUM(B5+B7+B9+B11+B13)</f>
        <v>7163841.96</v>
      </c>
      <c r="C15" s="26">
        <f t="shared" si="0"/>
        <v>0</v>
      </c>
      <c r="D15" s="26">
        <f t="shared" si="0"/>
        <v>7163841.96</v>
      </c>
      <c r="E15" s="26">
        <f t="shared" si="0"/>
        <v>1884295.9</v>
      </c>
      <c r="F15" s="26">
        <f t="shared" si="0"/>
        <v>1884295.9</v>
      </c>
      <c r="G15" s="26">
        <f t="shared" si="0"/>
        <v>5279546.0600000005</v>
      </c>
    </row>
    <row r="18" spans="1:1" x14ac:dyDescent="0.2">
      <c r="A18" s="1" t="s">
        <v>116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0" x14ac:dyDescent="0.2"/>
  <cols>
    <col min="1" max="1" width="62.88671875" style="1" customWidth="1"/>
    <col min="2" max="2" width="18.33203125" style="1" customWidth="1"/>
    <col min="3" max="3" width="19.88671875" style="1" customWidth="1"/>
    <col min="4" max="7" width="18.33203125" style="1" customWidth="1"/>
    <col min="8" max="16384" width="12" style="1"/>
  </cols>
  <sheetData>
    <row r="1" spans="1:8" ht="60.65" customHeight="1" x14ac:dyDescent="0.2">
      <c r="A1" s="38" t="s">
        <v>129</v>
      </c>
      <c r="B1" s="38"/>
      <c r="C1" s="38"/>
      <c r="D1" s="38"/>
      <c r="E1" s="38"/>
      <c r="F1" s="38"/>
      <c r="G1" s="39"/>
    </row>
    <row r="2" spans="1:8" ht="10.5" x14ac:dyDescent="0.2">
      <c r="A2" s="19"/>
      <c r="B2" s="37" t="s">
        <v>57</v>
      </c>
      <c r="C2" s="38"/>
      <c r="D2" s="38"/>
      <c r="E2" s="38"/>
      <c r="F2" s="39"/>
      <c r="G2" s="32" t="s">
        <v>56</v>
      </c>
    </row>
    <row r="3" spans="1:8" ht="24.9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3"/>
    </row>
    <row r="4" spans="1:8" ht="10.5" x14ac:dyDescent="0.25">
      <c r="A4" s="9" t="s">
        <v>58</v>
      </c>
      <c r="B4" s="27">
        <f>SUM(B5:B11)</f>
        <v>4876319.88</v>
      </c>
      <c r="C4" s="27">
        <f>SUM(C5:C11)</f>
        <v>0</v>
      </c>
      <c r="D4" s="27">
        <f>B4+C4</f>
        <v>4876319.88</v>
      </c>
      <c r="E4" s="27">
        <f>SUM(E5:E11)</f>
        <v>1081480.8400000001</v>
      </c>
      <c r="F4" s="27">
        <f>SUM(F5:F11)</f>
        <v>1081480.8400000001</v>
      </c>
      <c r="G4" s="27">
        <f>D4-E4</f>
        <v>3794839.04</v>
      </c>
    </row>
    <row r="5" spans="1:8" x14ac:dyDescent="0.2">
      <c r="A5" s="11" t="s">
        <v>62</v>
      </c>
      <c r="B5" s="23">
        <v>3541713.78</v>
      </c>
      <c r="C5" s="23">
        <v>0</v>
      </c>
      <c r="D5" s="23">
        <f t="shared" ref="D5:D68" si="0">B5+C5</f>
        <v>3541713.78</v>
      </c>
      <c r="E5" s="23">
        <v>931874.06</v>
      </c>
      <c r="F5" s="23">
        <v>931874.06</v>
      </c>
      <c r="G5" s="23">
        <f t="shared" ref="G5:G68" si="1">D5-E5</f>
        <v>2609839.7199999997</v>
      </c>
      <c r="H5" s="6">
        <v>1100</v>
      </c>
    </row>
    <row r="6" spans="1:8" x14ac:dyDescent="0.2">
      <c r="A6" s="11" t="s">
        <v>63</v>
      </c>
      <c r="B6" s="23">
        <v>32240</v>
      </c>
      <c r="C6" s="23">
        <v>0</v>
      </c>
      <c r="D6" s="23">
        <f t="shared" si="0"/>
        <v>32240</v>
      </c>
      <c r="E6" s="23">
        <v>16824</v>
      </c>
      <c r="F6" s="23">
        <v>16824</v>
      </c>
      <c r="G6" s="23">
        <f t="shared" si="1"/>
        <v>15416</v>
      </c>
      <c r="H6" s="6">
        <v>1200</v>
      </c>
    </row>
    <row r="7" spans="1:8" x14ac:dyDescent="0.2">
      <c r="A7" s="11" t="s">
        <v>64</v>
      </c>
      <c r="B7" s="23">
        <v>649771.01</v>
      </c>
      <c r="C7" s="23">
        <v>0</v>
      </c>
      <c r="D7" s="23">
        <f t="shared" si="0"/>
        <v>649771.01</v>
      </c>
      <c r="E7" s="23">
        <v>0</v>
      </c>
      <c r="F7" s="23">
        <v>0</v>
      </c>
      <c r="G7" s="23">
        <f t="shared" si="1"/>
        <v>649771.01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65</v>
      </c>
      <c r="B9" s="23">
        <v>652595.09</v>
      </c>
      <c r="C9" s="23">
        <v>0</v>
      </c>
      <c r="D9" s="23">
        <f t="shared" si="0"/>
        <v>652595.09</v>
      </c>
      <c r="E9" s="23">
        <v>132782.78</v>
      </c>
      <c r="F9" s="23">
        <v>132782.78</v>
      </c>
      <c r="G9" s="23">
        <f t="shared" si="1"/>
        <v>519812.30999999994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66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ht="10.5" x14ac:dyDescent="0.25">
      <c r="A12" s="9" t="s">
        <v>118</v>
      </c>
      <c r="B12" s="28">
        <f>SUM(B13:B21)</f>
        <v>943326.55</v>
      </c>
      <c r="C12" s="28">
        <f>SUM(C13:C21)</f>
        <v>-42486</v>
      </c>
      <c r="D12" s="28">
        <f t="shared" si="0"/>
        <v>900840.55</v>
      </c>
      <c r="E12" s="28">
        <f>SUM(E13:E21)</f>
        <v>258095.27000000002</v>
      </c>
      <c r="F12" s="28">
        <f>SUM(F13:F21)</f>
        <v>258095.27000000002</v>
      </c>
      <c r="G12" s="28">
        <f t="shared" si="1"/>
        <v>642745.28</v>
      </c>
      <c r="H12" s="10">
        <v>0</v>
      </c>
    </row>
    <row r="13" spans="1:8" x14ac:dyDescent="0.2">
      <c r="A13" s="11" t="s">
        <v>67</v>
      </c>
      <c r="B13" s="23">
        <v>113360</v>
      </c>
      <c r="C13" s="23">
        <v>-8294</v>
      </c>
      <c r="D13" s="23">
        <f t="shared" si="0"/>
        <v>105066</v>
      </c>
      <c r="E13" s="23">
        <v>15958</v>
      </c>
      <c r="F13" s="23">
        <v>15958</v>
      </c>
      <c r="G13" s="23">
        <f t="shared" si="1"/>
        <v>89108</v>
      </c>
      <c r="H13" s="6">
        <v>2100</v>
      </c>
    </row>
    <row r="14" spans="1:8" x14ac:dyDescent="0.2">
      <c r="A14" s="11" t="s">
        <v>68</v>
      </c>
      <c r="B14" s="23">
        <v>18200</v>
      </c>
      <c r="C14" s="23">
        <v>0</v>
      </c>
      <c r="D14" s="23">
        <f t="shared" si="0"/>
        <v>18200</v>
      </c>
      <c r="E14" s="23">
        <v>0</v>
      </c>
      <c r="F14" s="23">
        <v>0</v>
      </c>
      <c r="G14" s="23">
        <f t="shared" si="1"/>
        <v>18200</v>
      </c>
      <c r="H14" s="6">
        <v>2200</v>
      </c>
    </row>
    <row r="15" spans="1:8" x14ac:dyDescent="0.2">
      <c r="A15" s="11" t="s">
        <v>69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70</v>
      </c>
      <c r="B16" s="23">
        <v>126360</v>
      </c>
      <c r="C16" s="23">
        <v>16358</v>
      </c>
      <c r="D16" s="23">
        <f t="shared" si="0"/>
        <v>142718</v>
      </c>
      <c r="E16" s="23">
        <v>105009</v>
      </c>
      <c r="F16" s="23">
        <v>105009</v>
      </c>
      <c r="G16" s="23">
        <f t="shared" si="1"/>
        <v>37709</v>
      </c>
      <c r="H16" s="6">
        <v>2400</v>
      </c>
    </row>
    <row r="17" spans="1:8" x14ac:dyDescent="0.2">
      <c r="A17" s="11" t="s">
        <v>71</v>
      </c>
      <c r="B17" s="23">
        <v>67600</v>
      </c>
      <c r="C17" s="23">
        <v>-3750</v>
      </c>
      <c r="D17" s="23">
        <f t="shared" si="0"/>
        <v>63850</v>
      </c>
      <c r="E17" s="23">
        <v>0</v>
      </c>
      <c r="F17" s="23">
        <v>0</v>
      </c>
      <c r="G17" s="23">
        <f t="shared" si="1"/>
        <v>63850</v>
      </c>
      <c r="H17" s="6">
        <v>2500</v>
      </c>
    </row>
    <row r="18" spans="1:8" x14ac:dyDescent="0.2">
      <c r="A18" s="11" t="s">
        <v>72</v>
      </c>
      <c r="B18" s="23">
        <v>428526.55</v>
      </c>
      <c r="C18" s="23">
        <v>0</v>
      </c>
      <c r="D18" s="23">
        <f t="shared" si="0"/>
        <v>428526.55</v>
      </c>
      <c r="E18" s="23">
        <v>98283.27</v>
      </c>
      <c r="F18" s="23">
        <v>98283.27</v>
      </c>
      <c r="G18" s="23">
        <f t="shared" si="1"/>
        <v>330243.27999999997</v>
      </c>
      <c r="H18" s="6">
        <v>2600</v>
      </c>
    </row>
    <row r="19" spans="1:8" x14ac:dyDescent="0.2">
      <c r="A19" s="11" t="s">
        <v>73</v>
      </c>
      <c r="B19" s="23">
        <v>98800</v>
      </c>
      <c r="C19" s="23">
        <v>-46800</v>
      </c>
      <c r="D19" s="23">
        <f t="shared" si="0"/>
        <v>52000</v>
      </c>
      <c r="E19" s="23">
        <v>34425</v>
      </c>
      <c r="F19" s="23">
        <v>34425</v>
      </c>
      <c r="G19" s="23">
        <f t="shared" si="1"/>
        <v>17575</v>
      </c>
      <c r="H19" s="6">
        <v>2700</v>
      </c>
    </row>
    <row r="20" spans="1:8" x14ac:dyDescent="0.2">
      <c r="A20" s="11" t="s">
        <v>74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75</v>
      </c>
      <c r="B21" s="23">
        <v>90480</v>
      </c>
      <c r="C21" s="23">
        <v>0</v>
      </c>
      <c r="D21" s="23">
        <f t="shared" si="0"/>
        <v>90480</v>
      </c>
      <c r="E21" s="23">
        <v>4420</v>
      </c>
      <c r="F21" s="23">
        <v>4420</v>
      </c>
      <c r="G21" s="23">
        <f t="shared" si="1"/>
        <v>86060</v>
      </c>
      <c r="H21" s="6">
        <v>2900</v>
      </c>
    </row>
    <row r="22" spans="1:8" ht="10.5" x14ac:dyDescent="0.25">
      <c r="A22" s="9" t="s">
        <v>59</v>
      </c>
      <c r="B22" s="28">
        <f>SUM(B23:B31)</f>
        <v>1285955.53</v>
      </c>
      <c r="C22" s="28">
        <f>SUM(C23:C31)</f>
        <v>33894</v>
      </c>
      <c r="D22" s="28">
        <f t="shared" si="0"/>
        <v>1319849.53</v>
      </c>
      <c r="E22" s="28">
        <f>SUM(E23:E31)</f>
        <v>533448.03999999992</v>
      </c>
      <c r="F22" s="28">
        <f>SUM(F23:F31)</f>
        <v>533448.03999999992</v>
      </c>
      <c r="G22" s="28">
        <f t="shared" si="1"/>
        <v>786401.49000000011</v>
      </c>
      <c r="H22" s="10">
        <v>0</v>
      </c>
    </row>
    <row r="23" spans="1:8" x14ac:dyDescent="0.2">
      <c r="A23" s="11" t="s">
        <v>76</v>
      </c>
      <c r="B23" s="23">
        <v>365560</v>
      </c>
      <c r="C23" s="23">
        <v>0</v>
      </c>
      <c r="D23" s="23">
        <f t="shared" si="0"/>
        <v>365560</v>
      </c>
      <c r="E23" s="23">
        <v>69596</v>
      </c>
      <c r="F23" s="23">
        <v>69596</v>
      </c>
      <c r="G23" s="23">
        <f t="shared" si="1"/>
        <v>295964</v>
      </c>
      <c r="H23" s="6">
        <v>3100</v>
      </c>
    </row>
    <row r="24" spans="1:8" x14ac:dyDescent="0.2">
      <c r="A24" s="11" t="s">
        <v>77</v>
      </c>
      <c r="B24" s="23">
        <v>18720</v>
      </c>
      <c r="C24" s="23">
        <v>0</v>
      </c>
      <c r="D24" s="23">
        <f t="shared" si="0"/>
        <v>18720</v>
      </c>
      <c r="E24" s="23">
        <v>0</v>
      </c>
      <c r="F24" s="23">
        <v>0</v>
      </c>
      <c r="G24" s="23">
        <f t="shared" si="1"/>
        <v>18720</v>
      </c>
      <c r="H24" s="6">
        <v>3200</v>
      </c>
    </row>
    <row r="25" spans="1:8" x14ac:dyDescent="0.2">
      <c r="A25" s="11" t="s">
        <v>78</v>
      </c>
      <c r="B25" s="23">
        <v>503516</v>
      </c>
      <c r="C25" s="23">
        <v>0</v>
      </c>
      <c r="D25" s="23">
        <f t="shared" si="0"/>
        <v>503516</v>
      </c>
      <c r="E25" s="23">
        <v>99527.679999999993</v>
      </c>
      <c r="F25" s="23">
        <v>99527.679999999993</v>
      </c>
      <c r="G25" s="23">
        <f t="shared" si="1"/>
        <v>403988.32</v>
      </c>
      <c r="H25" s="6">
        <v>3300</v>
      </c>
    </row>
    <row r="26" spans="1:8" x14ac:dyDescent="0.2">
      <c r="A26" s="11" t="s">
        <v>79</v>
      </c>
      <c r="B26" s="23">
        <v>31200</v>
      </c>
      <c r="C26" s="23">
        <v>3452</v>
      </c>
      <c r="D26" s="23">
        <f t="shared" si="0"/>
        <v>34652</v>
      </c>
      <c r="E26" s="23">
        <v>27017.61</v>
      </c>
      <c r="F26" s="23">
        <v>27017.61</v>
      </c>
      <c r="G26" s="23">
        <f t="shared" si="1"/>
        <v>7634.3899999999994</v>
      </c>
      <c r="H26" s="6">
        <v>3400</v>
      </c>
    </row>
    <row r="27" spans="1:8" x14ac:dyDescent="0.2">
      <c r="A27" s="11" t="s">
        <v>80</v>
      </c>
      <c r="B27" s="23">
        <v>64480</v>
      </c>
      <c r="C27" s="23">
        <v>51280.01</v>
      </c>
      <c r="D27" s="23">
        <f t="shared" si="0"/>
        <v>115760.01000000001</v>
      </c>
      <c r="E27" s="23">
        <v>108559.03</v>
      </c>
      <c r="F27" s="23">
        <v>108559.03</v>
      </c>
      <c r="G27" s="23">
        <f t="shared" si="1"/>
        <v>7200.9800000000105</v>
      </c>
      <c r="H27" s="6">
        <v>3500</v>
      </c>
    </row>
    <row r="28" spans="1:8" x14ac:dyDescent="0.2">
      <c r="A28" s="11" t="s">
        <v>127</v>
      </c>
      <c r="B28" s="23">
        <v>1040</v>
      </c>
      <c r="C28" s="23">
        <v>0</v>
      </c>
      <c r="D28" s="23">
        <f t="shared" si="0"/>
        <v>1040</v>
      </c>
      <c r="E28" s="23">
        <v>0</v>
      </c>
      <c r="F28" s="23">
        <v>0</v>
      </c>
      <c r="G28" s="23">
        <f t="shared" si="1"/>
        <v>1040</v>
      </c>
      <c r="H28" s="6">
        <v>3600</v>
      </c>
    </row>
    <row r="29" spans="1:8" x14ac:dyDescent="0.2">
      <c r="A29" s="11" t="s">
        <v>81</v>
      </c>
      <c r="B29" s="23">
        <v>31200</v>
      </c>
      <c r="C29" s="23">
        <v>-20838.009999999998</v>
      </c>
      <c r="D29" s="23">
        <f t="shared" si="0"/>
        <v>10361.990000000002</v>
      </c>
      <c r="E29" s="23">
        <v>1732</v>
      </c>
      <c r="F29" s="23">
        <v>1732</v>
      </c>
      <c r="G29" s="23">
        <f t="shared" si="1"/>
        <v>8629.9900000000016</v>
      </c>
      <c r="H29" s="6">
        <v>3700</v>
      </c>
    </row>
    <row r="30" spans="1:8" x14ac:dyDescent="0.2">
      <c r="A30" s="11" t="s">
        <v>82</v>
      </c>
      <c r="B30" s="23">
        <v>194319.53</v>
      </c>
      <c r="C30" s="23">
        <v>0</v>
      </c>
      <c r="D30" s="23">
        <f t="shared" si="0"/>
        <v>194319.53</v>
      </c>
      <c r="E30" s="23">
        <v>189138.72</v>
      </c>
      <c r="F30" s="23">
        <v>189138.72</v>
      </c>
      <c r="G30" s="23">
        <f t="shared" si="1"/>
        <v>5180.8099999999977</v>
      </c>
      <c r="H30" s="6">
        <v>3800</v>
      </c>
    </row>
    <row r="31" spans="1:8" x14ac:dyDescent="0.2">
      <c r="A31" s="11" t="s">
        <v>18</v>
      </c>
      <c r="B31" s="23">
        <v>75920</v>
      </c>
      <c r="C31" s="23">
        <v>0</v>
      </c>
      <c r="D31" s="23">
        <f t="shared" si="0"/>
        <v>75920</v>
      </c>
      <c r="E31" s="23">
        <v>37877</v>
      </c>
      <c r="F31" s="23">
        <v>37877</v>
      </c>
      <c r="G31" s="23">
        <f t="shared" si="1"/>
        <v>38043</v>
      </c>
      <c r="H31" s="6">
        <v>3900</v>
      </c>
    </row>
    <row r="32" spans="1:8" ht="10.5" x14ac:dyDescent="0.25">
      <c r="A32" s="9" t="s">
        <v>119</v>
      </c>
      <c r="B32" s="28">
        <f>SUM(B33:B41)</f>
        <v>32240</v>
      </c>
      <c r="C32" s="28">
        <f>SUM(C33:C41)</f>
        <v>0</v>
      </c>
      <c r="D32" s="28">
        <f t="shared" si="0"/>
        <v>32240</v>
      </c>
      <c r="E32" s="28">
        <f>SUM(E33:E41)</f>
        <v>600</v>
      </c>
      <c r="F32" s="28">
        <f>SUM(F33:F41)</f>
        <v>600</v>
      </c>
      <c r="G32" s="28">
        <f t="shared" si="1"/>
        <v>31640</v>
      </c>
      <c r="H32" s="10">
        <v>0</v>
      </c>
    </row>
    <row r="33" spans="1:8" x14ac:dyDescent="0.2">
      <c r="A33" s="11" t="s">
        <v>83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84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85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86</v>
      </c>
      <c r="B36" s="23">
        <v>32240</v>
      </c>
      <c r="C36" s="23">
        <v>0</v>
      </c>
      <c r="D36" s="23">
        <f t="shared" si="0"/>
        <v>32240</v>
      </c>
      <c r="E36" s="23">
        <v>600</v>
      </c>
      <c r="F36" s="23">
        <v>600</v>
      </c>
      <c r="G36" s="23">
        <f t="shared" si="1"/>
        <v>31640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87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88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89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ht="10.5" x14ac:dyDescent="0.25">
      <c r="A42" s="9" t="s">
        <v>120</v>
      </c>
      <c r="B42" s="28">
        <f>SUM(B43:B51)</f>
        <v>26000</v>
      </c>
      <c r="C42" s="28">
        <f>SUM(C43:C51)</f>
        <v>8592</v>
      </c>
      <c r="D42" s="28">
        <f t="shared" si="0"/>
        <v>34592</v>
      </c>
      <c r="E42" s="28">
        <f>SUM(E43:E51)</f>
        <v>10671.75</v>
      </c>
      <c r="F42" s="28">
        <f>SUM(F43:F51)</f>
        <v>10671.75</v>
      </c>
      <c r="G42" s="28">
        <f t="shared" si="1"/>
        <v>23920.25</v>
      </c>
      <c r="H42" s="10">
        <v>0</v>
      </c>
    </row>
    <row r="43" spans="1:8" x14ac:dyDescent="0.2">
      <c r="A43" s="3" t="s">
        <v>90</v>
      </c>
      <c r="B43" s="23">
        <v>1040</v>
      </c>
      <c r="C43" s="23">
        <v>9632</v>
      </c>
      <c r="D43" s="23">
        <f t="shared" si="0"/>
        <v>10672</v>
      </c>
      <c r="E43" s="23">
        <v>10671.75</v>
      </c>
      <c r="F43" s="23">
        <v>10671.75</v>
      </c>
      <c r="G43" s="23">
        <f t="shared" si="1"/>
        <v>0.25</v>
      </c>
      <c r="H43" s="6">
        <v>5100</v>
      </c>
    </row>
    <row r="44" spans="1:8" x14ac:dyDescent="0.2">
      <c r="A44" s="11" t="s">
        <v>91</v>
      </c>
      <c r="B44" s="23">
        <v>2080</v>
      </c>
      <c r="C44" s="23">
        <v>-1040</v>
      </c>
      <c r="D44" s="23">
        <f t="shared" si="0"/>
        <v>1040</v>
      </c>
      <c r="E44" s="23">
        <v>0</v>
      </c>
      <c r="F44" s="23">
        <v>0</v>
      </c>
      <c r="G44" s="23">
        <f t="shared" si="1"/>
        <v>1040</v>
      </c>
      <c r="H44" s="6">
        <v>5200</v>
      </c>
    </row>
    <row r="45" spans="1:8" x14ac:dyDescent="0.2">
      <c r="A45" s="11" t="s">
        <v>92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93</v>
      </c>
      <c r="B46" s="23">
        <v>1040</v>
      </c>
      <c r="C46" s="23">
        <v>0</v>
      </c>
      <c r="D46" s="23">
        <f t="shared" si="0"/>
        <v>1040</v>
      </c>
      <c r="E46" s="23">
        <v>0</v>
      </c>
      <c r="F46" s="23">
        <v>0</v>
      </c>
      <c r="G46" s="23">
        <f t="shared" si="1"/>
        <v>1040</v>
      </c>
      <c r="H46" s="6">
        <v>5400</v>
      </c>
    </row>
    <row r="47" spans="1:8" x14ac:dyDescent="0.2">
      <c r="A47" s="11" t="s">
        <v>94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95</v>
      </c>
      <c r="B48" s="23">
        <v>21840</v>
      </c>
      <c r="C48" s="23">
        <v>0</v>
      </c>
      <c r="D48" s="23">
        <f t="shared" si="0"/>
        <v>21840</v>
      </c>
      <c r="E48" s="23">
        <v>0</v>
      </c>
      <c r="F48" s="23">
        <v>0</v>
      </c>
      <c r="G48" s="23">
        <f t="shared" si="1"/>
        <v>21840</v>
      </c>
      <c r="H48" s="6">
        <v>5600</v>
      </c>
    </row>
    <row r="49" spans="1:8" x14ac:dyDescent="0.2">
      <c r="A49" s="11" t="s">
        <v>96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97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98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ht="10.5" x14ac:dyDescent="0.25">
      <c r="A52" s="9" t="s">
        <v>60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99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100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101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ht="10.5" x14ac:dyDescent="0.25">
      <c r="A56" s="9" t="s">
        <v>121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128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102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103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104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105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106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107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ht="10.5" x14ac:dyDescent="0.25">
      <c r="A64" s="9" t="s">
        <v>122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ht="10.5" x14ac:dyDescent="0.25">
      <c r="A68" s="9" t="s">
        <v>61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108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109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110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111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112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113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114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ht="10.5" x14ac:dyDescent="0.25">
      <c r="A76" s="7" t="s">
        <v>123</v>
      </c>
      <c r="B76" s="26">
        <f t="shared" ref="B76:G76" si="4">SUM(B4+B12+B22+B32+B42+B52+B56+B64+B68)</f>
        <v>7163841.96</v>
      </c>
      <c r="C76" s="26">
        <f t="shared" si="4"/>
        <v>0</v>
      </c>
      <c r="D76" s="26">
        <f t="shared" si="4"/>
        <v>7163841.96</v>
      </c>
      <c r="E76" s="26">
        <f t="shared" si="4"/>
        <v>1884295.9</v>
      </c>
      <c r="F76" s="26">
        <f t="shared" si="4"/>
        <v>1884295.9</v>
      </c>
      <c r="G76" s="26">
        <f t="shared" si="4"/>
        <v>5279546.0600000005</v>
      </c>
    </row>
    <row r="78" spans="1:8" x14ac:dyDescent="0.2">
      <c r="A78" s="1" t="s">
        <v>116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0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ht="10.5" x14ac:dyDescent="0.2">
      <c r="A2" s="19"/>
      <c r="B2" s="37" t="s">
        <v>57</v>
      </c>
      <c r="C2" s="38"/>
      <c r="D2" s="38"/>
      <c r="E2" s="38"/>
      <c r="F2" s="39"/>
      <c r="G2" s="32" t="s">
        <v>56</v>
      </c>
    </row>
    <row r="3" spans="1:7" ht="24.9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3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117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ht="10.5" x14ac:dyDescent="0.25">
      <c r="A15" s="5" t="s">
        <v>19</v>
      </c>
      <c r="B15" s="28">
        <f t="shared" ref="B15:G15" si="3">SUM(B16:B22)</f>
        <v>7163841.96</v>
      </c>
      <c r="C15" s="28">
        <f t="shared" si="3"/>
        <v>0</v>
      </c>
      <c r="D15" s="28">
        <f t="shared" si="3"/>
        <v>7163841.96</v>
      </c>
      <c r="E15" s="28">
        <f t="shared" si="3"/>
        <v>1884295.9</v>
      </c>
      <c r="F15" s="28">
        <f t="shared" si="3"/>
        <v>1884295.9</v>
      </c>
      <c r="G15" s="28">
        <f t="shared" si="3"/>
        <v>5279546.0600000005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7163841.96</v>
      </c>
      <c r="C19" s="23">
        <v>0</v>
      </c>
      <c r="D19" s="23">
        <f t="shared" si="5"/>
        <v>7163841.96</v>
      </c>
      <c r="E19" s="23">
        <v>1884295.9</v>
      </c>
      <c r="F19" s="23">
        <v>1884295.9</v>
      </c>
      <c r="G19" s="23">
        <f t="shared" si="4"/>
        <v>5279546.0600000005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ht="10.5" x14ac:dyDescent="0.25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ht="10.5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ht="10.5" x14ac:dyDescent="0.25">
      <c r="A41" s="8" t="s">
        <v>123</v>
      </c>
      <c r="B41" s="24">
        <f t="shared" ref="B41:G41" si="12">SUM(B35+B24+B15+B5)</f>
        <v>7163841.96</v>
      </c>
      <c r="C41" s="24">
        <f t="shared" si="12"/>
        <v>0</v>
      </c>
      <c r="D41" s="24">
        <f t="shared" si="12"/>
        <v>7163841.96</v>
      </c>
      <c r="E41" s="24">
        <f t="shared" si="12"/>
        <v>1884295.9</v>
      </c>
      <c r="F41" s="24">
        <f t="shared" si="12"/>
        <v>1884295.9</v>
      </c>
      <c r="G41" s="24">
        <f t="shared" si="12"/>
        <v>5279546.0600000005</v>
      </c>
    </row>
    <row r="43" spans="1:7" x14ac:dyDescent="0.2">
      <c r="A43" s="1" t="s">
        <v>116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karenchavvezcha@outlook.com</cp:lastModifiedBy>
  <cp:lastPrinted>2018-07-14T22:21:14Z</cp:lastPrinted>
  <dcterms:created xsi:type="dcterms:W3CDTF">2014-02-10T03:37:14Z</dcterms:created>
  <dcterms:modified xsi:type="dcterms:W3CDTF">2026-04-16T20:22:37Z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