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F:\Tere\Documentos Usuario\Desktop\DOCUMENTOS TERE\TERE 2026\CUENTA PUBLICA 2026\1ER TRIMESTRE\"/>
    </mc:Choice>
  </mc:AlternateContent>
  <xr:revisionPtr revIDLastSave="0" documentId="13_ncr:1_{51C90430-9694-4165-91A1-F8C0903AE40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PI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Q20" i="4" l="1"/>
  <c r="P20" i="4"/>
  <c r="O20" i="4"/>
  <c r="N20" i="4"/>
  <c r="Q19" i="4"/>
  <c r="P19" i="4"/>
  <c r="O19" i="4"/>
  <c r="N19" i="4"/>
  <c r="Q18" i="4"/>
  <c r="P18" i="4"/>
  <c r="O18" i="4"/>
  <c r="N18" i="4"/>
  <c r="Q17" i="4"/>
  <c r="P17" i="4"/>
  <c r="O17" i="4"/>
  <c r="N17" i="4"/>
  <c r="Q16" i="4"/>
  <c r="P16" i="4"/>
  <c r="O16" i="4"/>
  <c r="N16" i="4"/>
  <c r="Q15" i="4"/>
  <c r="P15" i="4"/>
  <c r="O15" i="4"/>
  <c r="N15" i="4"/>
  <c r="Q14" i="4"/>
  <c r="P14" i="4"/>
  <c r="O14" i="4"/>
  <c r="N14" i="4"/>
  <c r="Q13" i="4"/>
  <c r="P13" i="4"/>
  <c r="O13" i="4"/>
  <c r="N13" i="4"/>
  <c r="Q12" i="4"/>
  <c r="P12" i="4"/>
  <c r="O12" i="4"/>
  <c r="N12" i="4"/>
  <c r="Q11" i="4"/>
  <c r="P11" i="4"/>
  <c r="O11" i="4"/>
  <c r="N11" i="4"/>
  <c r="Q10" i="4"/>
  <c r="P10" i="4"/>
  <c r="O10" i="4"/>
  <c r="N10" i="4"/>
  <c r="Q9" i="4"/>
  <c r="P9" i="4"/>
  <c r="O9" i="4"/>
  <c r="N9" i="4"/>
  <c r="Q8" i="4"/>
  <c r="P8" i="4"/>
  <c r="O8" i="4"/>
  <c r="N8" i="4"/>
  <c r="Q7" i="4"/>
  <c r="P7" i="4"/>
  <c r="O7" i="4"/>
  <c r="N7" i="4"/>
  <c r="Q6" i="4"/>
  <c r="P6" i="4"/>
  <c r="O6" i="4"/>
  <c r="N6" i="4"/>
  <c r="Q5" i="4"/>
  <c r="P5" i="4"/>
  <c r="O5" i="4"/>
  <c r="N5" i="4"/>
  <c r="O4" i="4"/>
  <c r="P21" i="4" l="1"/>
  <c r="Q21" i="4"/>
  <c r="I21" i="4" l="1"/>
  <c r="H21" i="4"/>
  <c r="G21" i="4"/>
  <c r="N4" i="4" l="1"/>
  <c r="Q4" i="4"/>
  <c r="P4" i="4"/>
</calcChain>
</file>

<file path=xl/sharedStrings.xml><?xml version="1.0" encoding="utf-8"?>
<sst xmlns="http://schemas.openxmlformats.org/spreadsheetml/2006/main" count="142" uniqueCount="54">
  <si>
    <t>Inversión</t>
  </si>
  <si>
    <t>Metas</t>
  </si>
  <si>
    <t>% Avance Financiero</t>
  </si>
  <si>
    <t>% Avance Metas</t>
  </si>
  <si>
    <t>Clave del Programa/ Proyecto</t>
  </si>
  <si>
    <t>Nombre</t>
  </si>
  <si>
    <t>Descripción</t>
  </si>
  <si>
    <t>Aprobado</t>
  </si>
  <si>
    <t>Modificado</t>
  </si>
  <si>
    <t>Devengado</t>
  </si>
  <si>
    <t>Programado</t>
  </si>
  <si>
    <t>Alcanzado</t>
  </si>
  <si>
    <t>Unidad de medida</t>
  </si>
  <si>
    <t>Devengado/ Aprobado</t>
  </si>
  <si>
    <t>Devengado/ Modificado</t>
  </si>
  <si>
    <t>Alcanzado/ Programado</t>
  </si>
  <si>
    <t>Alcanzado/ Modificado</t>
  </si>
  <si>
    <t>Porcentaje</t>
  </si>
  <si>
    <t>Clave UR</t>
  </si>
  <si>
    <t>Descripción UR</t>
  </si>
  <si>
    <t>Partida</t>
  </si>
  <si>
    <t>"Bajo protesta de decir verdad declaramos que los Estados Financieros y sus notas, son razonablemente correctos y son responsabilidad del emisor"</t>
  </si>
  <si>
    <t>E0003</t>
  </si>
  <si>
    <t>MEJORA DE LOS PROCESOS COMERCIALES DEL ORGANISMO</t>
  </si>
  <si>
    <t>5110</t>
  </si>
  <si>
    <t>BIENES MUEBLES</t>
  </si>
  <si>
    <t>DIRECCION COMERCIAL</t>
  </si>
  <si>
    <t>31120M41A040000</t>
  </si>
  <si>
    <t>E0004</t>
  </si>
  <si>
    <t>"EFICIENTAR SERVICIO, SUMINISTRO Y CALIDAD DE AGUA</t>
  </si>
  <si>
    <t>DIRECCION TECNICA</t>
  </si>
  <si>
    <t>31120M41A030000</t>
  </si>
  <si>
    <t>M0002</t>
  </si>
  <si>
    <t>MANEJ EFIC DE REC FINANC DEL OO Y CUMP DE NORM VIG</t>
  </si>
  <si>
    <t>DIRECCION CONTABLE</t>
  </si>
  <si>
    <t>31120M41A050000</t>
  </si>
  <si>
    <t>E0001</t>
  </si>
  <si>
    <t>EFICIENT GEST DE REC Y DIRIGIR ACT DE AREAS DEL OO</t>
  </si>
  <si>
    <t>5150</t>
  </si>
  <si>
    <t>DIRECCION GENERAL</t>
  </si>
  <si>
    <t>31120M41A010000</t>
  </si>
  <si>
    <t>5190</t>
  </si>
  <si>
    <t/>
  </si>
  <si>
    <t>5410</t>
  </si>
  <si>
    <t>5620</t>
  </si>
  <si>
    <t>5630</t>
  </si>
  <si>
    <t>5640</t>
  </si>
  <si>
    <t>5660</t>
  </si>
  <si>
    <t>K0001</t>
  </si>
  <si>
    <t>OBRAS DE INFRAESTRUCTURA HIDRAHULICA</t>
  </si>
  <si>
    <t>6130</t>
  </si>
  <si>
    <t>OBRA</t>
  </si>
  <si>
    <t>6310</t>
  </si>
  <si>
    <t>Sistema Municipal de Agua Potable y Alcantarillado de Uriangato, Gto.
Programas y Proyectos de Inversión
Del 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</si>
</sst>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11"/>
      <color indexed="8"/>
      <name val="Calibri"/>
      <family val="2"/>
    </font>
    <font>
      <sz val="8"/>
      <name val="Arial"/>
      <family val="2"/>
    </font>
    <font>
      <b/>
      <sz val="11"/>
      <color theme="1"/>
      <name val="Calibri"/>
      <family val="2"/>
      <scheme val="minor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3">
    <xf numFmtId="0" fontId="0" fillId="0" borderId="0"/>
    <xf numFmtId="0" fontId="2" fillId="0" borderId="0"/>
    <xf numFmtId="0" fontId="5" fillId="0" borderId="0"/>
    <xf numFmtId="164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1" xfId="18" applyFont="1" applyFill="1" applyBorder="1" applyAlignment="1" applyProtection="1">
      <alignment horizontal="center" vertical="top" wrapText="1"/>
      <protection locked="0"/>
    </xf>
    <xf numFmtId="0" fontId="3" fillId="2" borderId="3" xfId="18" applyFont="1" applyFill="1" applyBorder="1" applyAlignment="1" applyProtection="1">
      <alignment horizontal="center" vertical="top" wrapText="1"/>
      <protection locked="0"/>
    </xf>
    <xf numFmtId="0" fontId="3" fillId="2" borderId="6" xfId="2" applyFont="1" applyFill="1" applyBorder="1" applyAlignment="1" applyProtection="1">
      <alignment horizontal="center" vertical="center" wrapText="1"/>
      <protection locked="0"/>
    </xf>
    <xf numFmtId="0" fontId="3" fillId="0" borderId="6" xfId="2" applyFont="1" applyBorder="1" applyAlignment="1" applyProtection="1">
      <alignment horizontal="center" vertical="center" wrapText="1"/>
      <protection locked="0"/>
    </xf>
    <xf numFmtId="10" fontId="3" fillId="0" borderId="6" xfId="31" applyNumberFormat="1" applyFont="1" applyBorder="1" applyAlignment="1" applyProtection="1">
      <alignment vertical="center" wrapText="1"/>
      <protection locked="0"/>
    </xf>
    <xf numFmtId="10" fontId="3" fillId="0" borderId="6" xfId="31" applyNumberFormat="1" applyFont="1" applyBorder="1" applyAlignment="1" applyProtection="1">
      <alignment horizontal="center" vertical="center" wrapText="1"/>
      <protection locked="0"/>
    </xf>
    <xf numFmtId="0" fontId="7" fillId="0" borderId="6" xfId="2" applyFont="1" applyBorder="1" applyAlignment="1" applyProtection="1">
      <alignment vertical="center" wrapText="1"/>
      <protection locked="0"/>
    </xf>
    <xf numFmtId="4" fontId="3" fillId="2" borderId="6" xfId="13" applyNumberFormat="1" applyFont="1" applyFill="1" applyBorder="1" applyAlignment="1" applyProtection="1">
      <alignment horizontal="center" vertical="center" wrapText="1"/>
      <protection locked="0"/>
    </xf>
    <xf numFmtId="49" fontId="3" fillId="0" borderId="3" xfId="18" applyNumberFormat="1" applyFont="1" applyBorder="1" applyAlignment="1" applyProtection="1">
      <alignment horizontal="center" vertical="top" wrapText="1"/>
      <protection locked="0"/>
    </xf>
    <xf numFmtId="0" fontId="0" fillId="0" borderId="0" xfId="0" applyBorder="1"/>
    <xf numFmtId="10" fontId="9" fillId="0" borderId="7" xfId="31" applyNumberFormat="1" applyFont="1" applyFill="1" applyBorder="1" applyAlignment="1" applyProtection="1">
      <alignment vertical="center" wrapText="1"/>
      <protection locked="0"/>
    </xf>
    <xf numFmtId="3" fontId="3" fillId="0" borderId="6" xfId="2" applyNumberFormat="1" applyFont="1" applyBorder="1" applyAlignment="1" applyProtection="1">
      <alignment horizontal="center" vertical="center" wrapText="1"/>
      <protection locked="0"/>
    </xf>
    <xf numFmtId="3" fontId="8" fillId="0" borderId="6" xfId="0" applyNumberFormat="1" applyFont="1" applyBorder="1"/>
    <xf numFmtId="43" fontId="0" fillId="0" borderId="0" xfId="32" applyFont="1" applyBorder="1"/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 wrapText="1"/>
      <protection locked="0"/>
    </xf>
    <xf numFmtId="0" fontId="3" fillId="2" borderId="4" xfId="2" applyFont="1" applyFill="1" applyBorder="1" applyAlignment="1" applyProtection="1">
      <alignment horizontal="center" wrapText="1"/>
      <protection locked="0"/>
    </xf>
    <xf numFmtId="0" fontId="3" fillId="2" borderId="5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/>
      <protection locked="0"/>
    </xf>
    <xf numFmtId="0" fontId="3" fillId="2" borderId="5" xfId="2" applyFont="1" applyFill="1" applyBorder="1" applyAlignment="1" applyProtection="1">
      <alignment horizontal="center"/>
      <protection locked="0"/>
    </xf>
    <xf numFmtId="0" fontId="3" fillId="2" borderId="2" xfId="13" applyFont="1" applyFill="1" applyBorder="1" applyAlignment="1" applyProtection="1">
      <alignment horizontal="center" vertical="center"/>
      <protection locked="0"/>
    </xf>
    <xf numFmtId="0" fontId="3" fillId="2" borderId="5" xfId="13" applyFont="1" applyFill="1" applyBorder="1" applyAlignment="1" applyProtection="1">
      <alignment horizontal="center" vertical="center"/>
      <protection locked="0"/>
    </xf>
  </cellXfs>
  <cellStyles count="33">
    <cellStyle name="Euro" xfId="3" xr:uid="{00000000-0005-0000-0000-000000000000}"/>
    <cellStyle name="Millares" xfId="32" builtinId="3"/>
    <cellStyle name="Millares 2" xfId="4" xr:uid="{00000000-0005-0000-0000-000001000000}"/>
    <cellStyle name="Millares 2 2" xfId="5" xr:uid="{00000000-0005-0000-0000-000002000000}"/>
    <cellStyle name="Millares 2 2 2" xfId="24" xr:uid="{00000000-0005-0000-0000-000003000000}"/>
    <cellStyle name="Millares 2 3" xfId="6" xr:uid="{00000000-0005-0000-0000-000004000000}"/>
    <cellStyle name="Millares 2 3 2" xfId="25" xr:uid="{00000000-0005-0000-0000-000005000000}"/>
    <cellStyle name="Millares 2 4" xfId="23" xr:uid="{00000000-0005-0000-0000-000006000000}"/>
    <cellStyle name="Millares 3" xfId="7" xr:uid="{00000000-0005-0000-0000-000007000000}"/>
    <cellStyle name="Millares 3 2" xfId="26" xr:uid="{00000000-0005-0000-0000-000008000000}"/>
    <cellStyle name="Millares 4" xfId="28" xr:uid="{00000000-0005-0000-0000-000009000000}"/>
    <cellStyle name="Moneda 2" xfId="8" xr:uid="{00000000-0005-0000-0000-00000A000000}"/>
    <cellStyle name="Moneda 2 2" xfId="27" xr:uid="{00000000-0005-0000-0000-00000B000000}"/>
    <cellStyle name="Moneda 3" xfId="20" xr:uid="{00000000-0005-0000-0000-00000C000000}"/>
    <cellStyle name="Moneda 3 2" xfId="30" xr:uid="{00000000-0005-0000-0000-00000D000000}"/>
    <cellStyle name="Normal" xfId="0" builtinId="0"/>
    <cellStyle name="Normal 2" xfId="9" xr:uid="{00000000-0005-0000-0000-00000F000000}"/>
    <cellStyle name="Normal 2 2" xfId="10" xr:uid="{00000000-0005-0000-0000-000010000000}"/>
    <cellStyle name="Normal 3" xfId="1" xr:uid="{00000000-0005-0000-0000-000011000000}"/>
    <cellStyle name="Normal 3 2" xfId="22" xr:uid="{00000000-0005-0000-0000-000012000000}"/>
    <cellStyle name="Normal 3 3" xfId="11" xr:uid="{00000000-0005-0000-0000-000013000000}"/>
    <cellStyle name="Normal 4" xfId="12" xr:uid="{00000000-0005-0000-0000-000014000000}"/>
    <cellStyle name="Normal 4 2" xfId="13" xr:uid="{00000000-0005-0000-0000-000015000000}"/>
    <cellStyle name="Normal 5" xfId="14" xr:uid="{00000000-0005-0000-0000-000016000000}"/>
    <cellStyle name="Normal 5 2" xfId="15" xr:uid="{00000000-0005-0000-0000-000017000000}"/>
    <cellStyle name="Normal 6" xfId="16" xr:uid="{00000000-0005-0000-0000-000018000000}"/>
    <cellStyle name="Normal 6 2" xfId="17" xr:uid="{00000000-0005-0000-0000-000019000000}"/>
    <cellStyle name="Normal 7" xfId="19" xr:uid="{00000000-0005-0000-0000-00001A000000}"/>
    <cellStyle name="Normal 8" xfId="2" xr:uid="{00000000-0005-0000-0000-00001B000000}"/>
    <cellStyle name="Normal_141008Reportes Cuadros Institucionales-sectorialesADV" xfId="18" xr:uid="{00000000-0005-0000-0000-00001C000000}"/>
    <cellStyle name="Porcentaje" xfId="31" builtinId="5"/>
    <cellStyle name="Porcentaje 2" xfId="21" xr:uid="{00000000-0005-0000-0000-00001E000000}"/>
    <cellStyle name="Porcentaje 3" xfId="29" xr:uid="{00000000-0005-0000-0000-00001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34"/>
  <sheetViews>
    <sheetView tabSelected="1" workbookViewId="0">
      <selection activeCell="J14" sqref="J14"/>
    </sheetView>
  </sheetViews>
  <sheetFormatPr baseColWidth="10" defaultRowHeight="15" x14ac:dyDescent="0.25"/>
  <cols>
    <col min="1" max="1" width="8.7109375" customWidth="1"/>
    <col min="2" max="2" width="47.140625" customWidth="1"/>
    <col min="3" max="3" width="7" customWidth="1"/>
    <col min="4" max="4" width="14.7109375" customWidth="1"/>
    <col min="5" max="5" width="15.85546875" customWidth="1"/>
    <col min="6" max="6" width="18.7109375" customWidth="1"/>
    <col min="7" max="7" width="11.140625" customWidth="1"/>
    <col min="8" max="8" width="12.7109375" customWidth="1"/>
    <col min="9" max="9" width="12.42578125" customWidth="1"/>
    <col min="10" max="10" width="10.5703125" customWidth="1"/>
    <col min="11" max="11" width="10.28515625" customWidth="1"/>
    <col min="12" max="12" width="9.5703125" customWidth="1"/>
    <col min="13" max="13" width="8.7109375" customWidth="1"/>
    <col min="14" max="14" width="10.7109375" customWidth="1"/>
  </cols>
  <sheetData>
    <row r="1" spans="1:17" ht="46.9" customHeight="1" x14ac:dyDescent="0.25">
      <c r="A1" s="16" t="s">
        <v>53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</row>
    <row r="2" spans="1:17" x14ac:dyDescent="0.25">
      <c r="A2" s="2"/>
      <c r="B2" s="2"/>
      <c r="C2" s="2"/>
      <c r="D2" s="2"/>
      <c r="E2" s="2"/>
      <c r="F2" s="2"/>
      <c r="G2" s="17" t="s">
        <v>0</v>
      </c>
      <c r="H2" s="18"/>
      <c r="I2" s="19"/>
      <c r="J2" s="17" t="s">
        <v>1</v>
      </c>
      <c r="K2" s="18"/>
      <c r="L2" s="18"/>
      <c r="M2" s="19"/>
      <c r="N2" s="20" t="s">
        <v>2</v>
      </c>
      <c r="O2" s="21"/>
      <c r="P2" s="22" t="s">
        <v>3</v>
      </c>
      <c r="Q2" s="23"/>
    </row>
    <row r="3" spans="1:17" ht="33" customHeight="1" x14ac:dyDescent="0.25">
      <c r="A3" s="3" t="s">
        <v>4</v>
      </c>
      <c r="B3" s="3" t="s">
        <v>5</v>
      </c>
      <c r="C3" s="3" t="s">
        <v>20</v>
      </c>
      <c r="D3" s="3" t="s">
        <v>6</v>
      </c>
      <c r="E3" s="3" t="s">
        <v>18</v>
      </c>
      <c r="F3" s="3" t="s">
        <v>19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8</v>
      </c>
      <c r="L3" s="4" t="s">
        <v>11</v>
      </c>
      <c r="M3" s="4" t="s">
        <v>12</v>
      </c>
      <c r="N3" s="1" t="s">
        <v>13</v>
      </c>
      <c r="O3" s="1" t="s">
        <v>14</v>
      </c>
      <c r="P3" s="9" t="s">
        <v>15</v>
      </c>
      <c r="Q3" s="9" t="s">
        <v>16</v>
      </c>
    </row>
    <row r="4" spans="1:17" x14ac:dyDescent="0.25">
      <c r="A4" s="10" t="s">
        <v>22</v>
      </c>
      <c r="B4" s="10" t="s">
        <v>23</v>
      </c>
      <c r="C4" s="10" t="s">
        <v>24</v>
      </c>
      <c r="D4" s="10" t="s">
        <v>25</v>
      </c>
      <c r="E4" s="10" t="s">
        <v>27</v>
      </c>
      <c r="F4" s="10" t="s">
        <v>26</v>
      </c>
      <c r="G4" s="13">
        <v>20000</v>
      </c>
      <c r="H4" s="13">
        <v>20000</v>
      </c>
      <c r="I4" s="13">
        <v>0</v>
      </c>
      <c r="J4" s="5"/>
      <c r="K4" s="5"/>
      <c r="L4" s="5"/>
      <c r="M4" s="8" t="s">
        <v>17</v>
      </c>
      <c r="N4" s="7">
        <f t="shared" ref="N4:N20" si="0">IF(G4&gt;0,I4/G4,0)</f>
        <v>0</v>
      </c>
      <c r="O4" s="7">
        <f t="shared" ref="O4:O20" si="1">IF(H4&gt;0,I4/H4,0)</f>
        <v>0</v>
      </c>
      <c r="P4" s="6">
        <f t="shared" ref="P4:P20" si="2">IF(J4=0,0,L4/J4)</f>
        <v>0</v>
      </c>
      <c r="Q4" s="6">
        <f t="shared" ref="Q4:Q20" si="3">IF(L4=0,0,L4/K4)</f>
        <v>0</v>
      </c>
    </row>
    <row r="5" spans="1:17" x14ac:dyDescent="0.25">
      <c r="A5" s="10" t="s">
        <v>28</v>
      </c>
      <c r="B5" s="10" t="s">
        <v>29</v>
      </c>
      <c r="C5" s="10" t="s">
        <v>24</v>
      </c>
      <c r="D5" s="10" t="s">
        <v>25</v>
      </c>
      <c r="E5" s="10" t="s">
        <v>31</v>
      </c>
      <c r="F5" s="10" t="s">
        <v>30</v>
      </c>
      <c r="G5" s="13">
        <v>25000</v>
      </c>
      <c r="H5" s="13">
        <v>25000</v>
      </c>
      <c r="I5" s="13">
        <v>0</v>
      </c>
      <c r="J5" s="5"/>
      <c r="K5" s="5"/>
      <c r="L5" s="5"/>
      <c r="M5" s="8" t="s">
        <v>17</v>
      </c>
      <c r="N5" s="7">
        <f t="shared" si="0"/>
        <v>0</v>
      </c>
      <c r="O5" s="7">
        <f t="shared" si="1"/>
        <v>0</v>
      </c>
      <c r="P5" s="6">
        <f t="shared" si="2"/>
        <v>0</v>
      </c>
      <c r="Q5" s="6">
        <f t="shared" si="3"/>
        <v>0</v>
      </c>
    </row>
    <row r="6" spans="1:17" x14ac:dyDescent="0.25">
      <c r="A6" s="10" t="s">
        <v>32</v>
      </c>
      <c r="B6" s="10" t="s">
        <v>33</v>
      </c>
      <c r="C6" s="10" t="s">
        <v>24</v>
      </c>
      <c r="D6" s="10" t="s">
        <v>25</v>
      </c>
      <c r="E6" s="10" t="s">
        <v>35</v>
      </c>
      <c r="F6" s="10" t="s">
        <v>34</v>
      </c>
      <c r="G6" s="13">
        <v>15000</v>
      </c>
      <c r="H6" s="13">
        <v>15000</v>
      </c>
      <c r="I6" s="13">
        <v>0</v>
      </c>
      <c r="J6" s="5"/>
      <c r="K6" s="5"/>
      <c r="L6" s="5"/>
      <c r="M6" s="8" t="s">
        <v>17</v>
      </c>
      <c r="N6" s="7">
        <f t="shared" si="0"/>
        <v>0</v>
      </c>
      <c r="O6" s="7">
        <f t="shared" si="1"/>
        <v>0</v>
      </c>
      <c r="P6" s="6">
        <f t="shared" si="2"/>
        <v>0</v>
      </c>
      <c r="Q6" s="6">
        <f t="shared" si="3"/>
        <v>0</v>
      </c>
    </row>
    <row r="7" spans="1:17" x14ac:dyDescent="0.25">
      <c r="A7" s="10" t="s">
        <v>36</v>
      </c>
      <c r="B7" s="10" t="s">
        <v>37</v>
      </c>
      <c r="C7" s="10" t="s">
        <v>38</v>
      </c>
      <c r="D7" s="10" t="s">
        <v>25</v>
      </c>
      <c r="E7" s="10" t="s">
        <v>40</v>
      </c>
      <c r="F7" s="10" t="s">
        <v>39</v>
      </c>
      <c r="G7" s="13">
        <v>25000</v>
      </c>
      <c r="H7" s="13">
        <v>25000</v>
      </c>
      <c r="I7" s="13">
        <v>0</v>
      </c>
      <c r="J7" s="5"/>
      <c r="K7" s="5"/>
      <c r="L7" s="5"/>
      <c r="M7" s="8" t="s">
        <v>17</v>
      </c>
      <c r="N7" s="7">
        <f t="shared" si="0"/>
        <v>0</v>
      </c>
      <c r="O7" s="7">
        <f t="shared" si="1"/>
        <v>0</v>
      </c>
      <c r="P7" s="6">
        <f t="shared" si="2"/>
        <v>0</v>
      </c>
      <c r="Q7" s="6">
        <f t="shared" si="3"/>
        <v>0</v>
      </c>
    </row>
    <row r="8" spans="1:17" x14ac:dyDescent="0.25">
      <c r="A8" s="10" t="s">
        <v>22</v>
      </c>
      <c r="B8" s="10" t="s">
        <v>23</v>
      </c>
      <c r="C8" s="10" t="s">
        <v>38</v>
      </c>
      <c r="D8" s="10" t="s">
        <v>25</v>
      </c>
      <c r="E8" s="10" t="s">
        <v>27</v>
      </c>
      <c r="F8" s="10" t="s">
        <v>26</v>
      </c>
      <c r="G8" s="13">
        <v>40000</v>
      </c>
      <c r="H8" s="13">
        <v>40000</v>
      </c>
      <c r="I8" s="13">
        <v>0</v>
      </c>
      <c r="J8" s="5"/>
      <c r="K8" s="5"/>
      <c r="L8" s="5"/>
      <c r="M8" s="8" t="s">
        <v>17</v>
      </c>
      <c r="N8" s="7">
        <f t="shared" si="0"/>
        <v>0</v>
      </c>
      <c r="O8" s="7">
        <f t="shared" si="1"/>
        <v>0</v>
      </c>
      <c r="P8" s="6">
        <f t="shared" si="2"/>
        <v>0</v>
      </c>
      <c r="Q8" s="6">
        <f t="shared" si="3"/>
        <v>0</v>
      </c>
    </row>
    <row r="9" spans="1:17" x14ac:dyDescent="0.25">
      <c r="A9" s="10" t="s">
        <v>28</v>
      </c>
      <c r="B9" s="10" t="s">
        <v>29</v>
      </c>
      <c r="C9" s="10" t="s">
        <v>38</v>
      </c>
      <c r="D9" s="10" t="s">
        <v>25</v>
      </c>
      <c r="E9" s="10" t="s">
        <v>31</v>
      </c>
      <c r="F9" s="10" t="s">
        <v>30</v>
      </c>
      <c r="G9" s="13">
        <v>1300000</v>
      </c>
      <c r="H9" s="13">
        <v>1300000</v>
      </c>
      <c r="I9" s="13">
        <v>672514.1</v>
      </c>
      <c r="J9" s="5"/>
      <c r="K9" s="5"/>
      <c r="L9" s="5"/>
      <c r="M9" s="8" t="s">
        <v>17</v>
      </c>
      <c r="N9" s="7">
        <f t="shared" si="0"/>
        <v>0.51731853846153841</v>
      </c>
      <c r="O9" s="7">
        <f t="shared" si="1"/>
        <v>0.51731853846153841</v>
      </c>
      <c r="P9" s="6">
        <f t="shared" si="2"/>
        <v>0</v>
      </c>
      <c r="Q9" s="6">
        <f t="shared" si="3"/>
        <v>0</v>
      </c>
    </row>
    <row r="10" spans="1:17" x14ac:dyDescent="0.25">
      <c r="A10" s="10" t="s">
        <v>32</v>
      </c>
      <c r="B10" s="10" t="s">
        <v>33</v>
      </c>
      <c r="C10" s="10" t="s">
        <v>38</v>
      </c>
      <c r="D10" s="10" t="s">
        <v>25</v>
      </c>
      <c r="E10" s="10" t="s">
        <v>35</v>
      </c>
      <c r="F10" s="10" t="s">
        <v>34</v>
      </c>
      <c r="G10" s="13">
        <v>25000</v>
      </c>
      <c r="H10" s="13">
        <v>25000</v>
      </c>
      <c r="I10" s="13">
        <v>0</v>
      </c>
      <c r="J10" s="5"/>
      <c r="K10" s="5"/>
      <c r="L10" s="5"/>
      <c r="M10" s="8" t="s">
        <v>17</v>
      </c>
      <c r="N10" s="7">
        <f t="shared" si="0"/>
        <v>0</v>
      </c>
      <c r="O10" s="7">
        <f t="shared" si="1"/>
        <v>0</v>
      </c>
      <c r="P10" s="6">
        <f t="shared" si="2"/>
        <v>0</v>
      </c>
      <c r="Q10" s="6">
        <f t="shared" si="3"/>
        <v>0</v>
      </c>
    </row>
    <row r="11" spans="1:17" x14ac:dyDescent="0.25">
      <c r="A11" s="10" t="s">
        <v>36</v>
      </c>
      <c r="B11" s="10" t="s">
        <v>37</v>
      </c>
      <c r="C11" s="10" t="s">
        <v>41</v>
      </c>
      <c r="D11" s="10" t="s">
        <v>25</v>
      </c>
      <c r="E11" s="10" t="s">
        <v>40</v>
      </c>
      <c r="F11" s="10" t="s">
        <v>39</v>
      </c>
      <c r="G11" s="13">
        <v>12000</v>
      </c>
      <c r="H11" s="13">
        <v>12000</v>
      </c>
      <c r="I11" s="13">
        <v>4741.38</v>
      </c>
      <c r="J11" s="5"/>
      <c r="K11" s="5"/>
      <c r="L11" s="5"/>
      <c r="M11" s="8" t="s">
        <v>17</v>
      </c>
      <c r="N11" s="7">
        <f t="shared" si="0"/>
        <v>0.39511499999999999</v>
      </c>
      <c r="O11" s="7">
        <f t="shared" si="1"/>
        <v>0.39511499999999999</v>
      </c>
      <c r="P11" s="6">
        <f t="shared" si="2"/>
        <v>0</v>
      </c>
      <c r="Q11" s="6">
        <f t="shared" si="3"/>
        <v>0</v>
      </c>
    </row>
    <row r="12" spans="1:17" x14ac:dyDescent="0.25">
      <c r="A12" s="10" t="s">
        <v>22</v>
      </c>
      <c r="B12" s="10" t="s">
        <v>23</v>
      </c>
      <c r="C12" s="10" t="s">
        <v>41</v>
      </c>
      <c r="D12" s="10" t="s">
        <v>25</v>
      </c>
      <c r="E12" s="10" t="s">
        <v>27</v>
      </c>
      <c r="F12" s="10" t="s">
        <v>26</v>
      </c>
      <c r="G12" s="13">
        <v>8000</v>
      </c>
      <c r="H12" s="13">
        <v>8000</v>
      </c>
      <c r="I12" s="13">
        <v>0</v>
      </c>
      <c r="J12" s="5"/>
      <c r="K12" s="5"/>
      <c r="L12" s="5"/>
      <c r="M12" s="8" t="s">
        <v>17</v>
      </c>
      <c r="N12" s="7">
        <f t="shared" si="0"/>
        <v>0</v>
      </c>
      <c r="O12" s="7">
        <f t="shared" si="1"/>
        <v>0</v>
      </c>
      <c r="P12" s="6">
        <f t="shared" si="2"/>
        <v>0</v>
      </c>
      <c r="Q12" s="6">
        <f t="shared" si="3"/>
        <v>0</v>
      </c>
    </row>
    <row r="13" spans="1:17" x14ac:dyDescent="0.25">
      <c r="A13" s="10" t="s">
        <v>28</v>
      </c>
      <c r="B13" s="10" t="s">
        <v>29</v>
      </c>
      <c r="C13" s="10" t="s">
        <v>41</v>
      </c>
      <c r="D13" s="10" t="s">
        <v>25</v>
      </c>
      <c r="E13" s="10" t="s">
        <v>31</v>
      </c>
      <c r="F13" s="10" t="s">
        <v>30</v>
      </c>
      <c r="G13" s="13">
        <v>10000</v>
      </c>
      <c r="H13" s="13">
        <v>10000</v>
      </c>
      <c r="I13" s="13">
        <v>0</v>
      </c>
      <c r="J13" s="5"/>
      <c r="K13" s="5"/>
      <c r="L13" s="5"/>
      <c r="M13" s="8" t="s">
        <v>17</v>
      </c>
      <c r="N13" s="7">
        <f t="shared" si="0"/>
        <v>0</v>
      </c>
      <c r="O13" s="7">
        <f t="shared" si="1"/>
        <v>0</v>
      </c>
      <c r="P13" s="6">
        <f t="shared" si="2"/>
        <v>0</v>
      </c>
      <c r="Q13" s="6">
        <f t="shared" si="3"/>
        <v>0</v>
      </c>
    </row>
    <row r="14" spans="1:17" x14ac:dyDescent="0.25">
      <c r="A14" s="10" t="s">
        <v>42</v>
      </c>
      <c r="B14" s="10" t="s">
        <v>29</v>
      </c>
      <c r="C14" s="10" t="s">
        <v>43</v>
      </c>
      <c r="D14" s="10" t="s">
        <v>25</v>
      </c>
      <c r="E14" s="10" t="s">
        <v>31</v>
      </c>
      <c r="F14" s="10" t="s">
        <v>30</v>
      </c>
      <c r="G14" s="13">
        <v>1200000</v>
      </c>
      <c r="H14" s="13">
        <v>1200000</v>
      </c>
      <c r="I14" s="13">
        <v>0</v>
      </c>
      <c r="J14" s="5"/>
      <c r="K14" s="5"/>
      <c r="L14" s="5"/>
      <c r="M14" s="8" t="s">
        <v>17</v>
      </c>
      <c r="N14" s="7">
        <f t="shared" si="0"/>
        <v>0</v>
      </c>
      <c r="O14" s="7">
        <f t="shared" si="1"/>
        <v>0</v>
      </c>
      <c r="P14" s="6">
        <f t="shared" si="2"/>
        <v>0</v>
      </c>
      <c r="Q14" s="6">
        <f t="shared" si="3"/>
        <v>0</v>
      </c>
    </row>
    <row r="15" spans="1:17" x14ac:dyDescent="0.25">
      <c r="A15" s="10" t="s">
        <v>42</v>
      </c>
      <c r="B15" s="10" t="s">
        <v>29</v>
      </c>
      <c r="C15" s="10" t="s">
        <v>44</v>
      </c>
      <c r="D15" s="10" t="s">
        <v>25</v>
      </c>
      <c r="E15" s="10" t="s">
        <v>31</v>
      </c>
      <c r="F15" s="10" t="s">
        <v>30</v>
      </c>
      <c r="G15" s="13">
        <v>620000</v>
      </c>
      <c r="H15" s="13">
        <v>620000</v>
      </c>
      <c r="I15" s="13">
        <v>202680</v>
      </c>
      <c r="J15" s="5"/>
      <c r="K15" s="5"/>
      <c r="L15" s="5"/>
      <c r="M15" s="8" t="s">
        <v>17</v>
      </c>
      <c r="N15" s="7">
        <f t="shared" si="0"/>
        <v>0.32690322580645159</v>
      </c>
      <c r="O15" s="7">
        <f t="shared" si="1"/>
        <v>0.32690322580645159</v>
      </c>
      <c r="P15" s="6">
        <f t="shared" si="2"/>
        <v>0</v>
      </c>
      <c r="Q15" s="6">
        <f t="shared" si="3"/>
        <v>0</v>
      </c>
    </row>
    <row r="16" spans="1:17" x14ac:dyDescent="0.25">
      <c r="A16" s="10" t="s">
        <v>42</v>
      </c>
      <c r="B16" s="10" t="s">
        <v>29</v>
      </c>
      <c r="C16" s="10" t="s">
        <v>45</v>
      </c>
      <c r="D16" s="10" t="s">
        <v>25</v>
      </c>
      <c r="E16" s="10" t="s">
        <v>31</v>
      </c>
      <c r="F16" s="10" t="s">
        <v>30</v>
      </c>
      <c r="G16" s="13">
        <v>400000</v>
      </c>
      <c r="H16" s="13">
        <v>400000</v>
      </c>
      <c r="I16" s="13">
        <v>0</v>
      </c>
      <c r="J16" s="5"/>
      <c r="K16" s="5"/>
      <c r="L16" s="5"/>
      <c r="M16" s="8" t="s">
        <v>17</v>
      </c>
      <c r="N16" s="7">
        <f t="shared" si="0"/>
        <v>0</v>
      </c>
      <c r="O16" s="7">
        <f t="shared" si="1"/>
        <v>0</v>
      </c>
      <c r="P16" s="6">
        <f t="shared" si="2"/>
        <v>0</v>
      </c>
      <c r="Q16" s="6">
        <f t="shared" si="3"/>
        <v>0</v>
      </c>
    </row>
    <row r="17" spans="1:18" x14ac:dyDescent="0.25">
      <c r="A17" s="10" t="s">
        <v>22</v>
      </c>
      <c r="B17" s="10" t="s">
        <v>23</v>
      </c>
      <c r="C17" s="10" t="s">
        <v>46</v>
      </c>
      <c r="D17" s="10" t="s">
        <v>25</v>
      </c>
      <c r="E17" s="10" t="s">
        <v>27</v>
      </c>
      <c r="F17" s="10" t="s">
        <v>26</v>
      </c>
      <c r="G17" s="13">
        <v>75000</v>
      </c>
      <c r="H17" s="13">
        <v>75000</v>
      </c>
      <c r="I17" s="13">
        <v>0</v>
      </c>
      <c r="J17" s="5"/>
      <c r="K17" s="5"/>
      <c r="L17" s="5"/>
      <c r="M17" s="8" t="s">
        <v>17</v>
      </c>
      <c r="N17" s="7">
        <f t="shared" si="0"/>
        <v>0</v>
      </c>
      <c r="O17" s="7">
        <f t="shared" si="1"/>
        <v>0</v>
      </c>
      <c r="P17" s="6">
        <f t="shared" si="2"/>
        <v>0</v>
      </c>
      <c r="Q17" s="6">
        <f t="shared" si="3"/>
        <v>0</v>
      </c>
    </row>
    <row r="18" spans="1:18" x14ac:dyDescent="0.25">
      <c r="A18" s="10" t="s">
        <v>28</v>
      </c>
      <c r="B18" s="10" t="s">
        <v>29</v>
      </c>
      <c r="C18" s="10" t="s">
        <v>47</v>
      </c>
      <c r="D18" s="10" t="s">
        <v>25</v>
      </c>
      <c r="E18" s="10" t="s">
        <v>31</v>
      </c>
      <c r="F18" s="10" t="s">
        <v>30</v>
      </c>
      <c r="G18" s="13">
        <v>450000</v>
      </c>
      <c r="H18" s="13">
        <v>450000</v>
      </c>
      <c r="I18" s="13">
        <v>0</v>
      </c>
      <c r="J18" s="5"/>
      <c r="K18" s="5"/>
      <c r="L18" s="5"/>
      <c r="M18" s="8" t="s">
        <v>17</v>
      </c>
      <c r="N18" s="7">
        <f t="shared" si="0"/>
        <v>0</v>
      </c>
      <c r="O18" s="7">
        <f t="shared" si="1"/>
        <v>0</v>
      </c>
      <c r="P18" s="6">
        <f t="shared" si="2"/>
        <v>0</v>
      </c>
      <c r="Q18" s="6">
        <f t="shared" si="3"/>
        <v>0</v>
      </c>
    </row>
    <row r="19" spans="1:18" x14ac:dyDescent="0.25">
      <c r="A19" s="10" t="s">
        <v>48</v>
      </c>
      <c r="B19" s="10" t="s">
        <v>49</v>
      </c>
      <c r="C19" s="10" t="s">
        <v>50</v>
      </c>
      <c r="D19" s="10" t="s">
        <v>51</v>
      </c>
      <c r="E19" s="10" t="s">
        <v>31</v>
      </c>
      <c r="F19" s="10" t="s">
        <v>30</v>
      </c>
      <c r="G19" s="13">
        <v>758786.75</v>
      </c>
      <c r="H19" s="13">
        <v>1644319.09</v>
      </c>
      <c r="I19" s="13">
        <v>0</v>
      </c>
      <c r="J19" s="5"/>
      <c r="K19" s="5"/>
      <c r="L19" s="5"/>
      <c r="M19" s="8" t="s">
        <v>17</v>
      </c>
      <c r="N19" s="7">
        <f t="shared" si="0"/>
        <v>0</v>
      </c>
      <c r="O19" s="7">
        <f t="shared" si="1"/>
        <v>0</v>
      </c>
      <c r="P19" s="6">
        <f t="shared" si="2"/>
        <v>0</v>
      </c>
      <c r="Q19" s="6">
        <f t="shared" si="3"/>
        <v>0</v>
      </c>
    </row>
    <row r="20" spans="1:18" x14ac:dyDescent="0.25">
      <c r="A20" s="10" t="s">
        <v>42</v>
      </c>
      <c r="B20" s="10" t="s">
        <v>49</v>
      </c>
      <c r="C20" s="10" t="s">
        <v>52</v>
      </c>
      <c r="D20" s="10" t="s">
        <v>51</v>
      </c>
      <c r="E20" s="10" t="s">
        <v>31</v>
      </c>
      <c r="F20" s="10" t="s">
        <v>30</v>
      </c>
      <c r="G20" s="13">
        <v>120000</v>
      </c>
      <c r="H20" s="13">
        <v>1063906.8799999999</v>
      </c>
      <c r="I20" s="13">
        <v>151000</v>
      </c>
      <c r="J20" s="5"/>
      <c r="K20" s="5"/>
      <c r="L20" s="5"/>
      <c r="M20" s="8" t="s">
        <v>17</v>
      </c>
      <c r="N20" s="7">
        <f t="shared" si="0"/>
        <v>1.2583333333333333</v>
      </c>
      <c r="O20" s="7">
        <f t="shared" si="1"/>
        <v>0.14192971475097521</v>
      </c>
      <c r="P20" s="6">
        <f t="shared" si="2"/>
        <v>0</v>
      </c>
      <c r="Q20" s="6">
        <f t="shared" si="3"/>
        <v>0</v>
      </c>
    </row>
    <row r="21" spans="1:18" x14ac:dyDescent="0.25">
      <c r="G21" s="14">
        <f>SUM(G4:G20)</f>
        <v>5103786.75</v>
      </c>
      <c r="H21" s="14">
        <f>SUM(H4:H20)</f>
        <v>6933225.9699999997</v>
      </c>
      <c r="I21" s="14">
        <f>SUM(I4:I20)</f>
        <v>1030935.48</v>
      </c>
      <c r="P21" s="12">
        <f t="shared" ref="P21" si="4">IF(J21=0,0,L21/J21)</f>
        <v>0</v>
      </c>
      <c r="Q21" s="12">
        <f t="shared" ref="Q21" si="5">IF(L21=0,0,L21/K21)</f>
        <v>0</v>
      </c>
      <c r="R21" s="11"/>
    </row>
    <row r="22" spans="1:18" x14ac:dyDescent="0.25">
      <c r="A22" t="s">
        <v>21</v>
      </c>
      <c r="P22" s="11"/>
      <c r="Q22" s="11"/>
    </row>
    <row r="28" spans="1:18" x14ac:dyDescent="0.25">
      <c r="O28" s="11"/>
      <c r="P28" s="15"/>
    </row>
    <row r="29" spans="1:18" x14ac:dyDescent="0.25">
      <c r="O29" s="11"/>
      <c r="P29" s="15"/>
    </row>
    <row r="30" spans="1:18" x14ac:dyDescent="0.25">
      <c r="O30" s="11"/>
      <c r="P30" s="15"/>
    </row>
    <row r="31" spans="1:18" x14ac:dyDescent="0.25">
      <c r="O31" s="11"/>
      <c r="P31" s="15"/>
    </row>
    <row r="32" spans="1:18" x14ac:dyDescent="0.25">
      <c r="O32" s="11"/>
      <c r="P32" s="15"/>
    </row>
    <row r="33" spans="15:16" x14ac:dyDescent="0.25">
      <c r="O33" s="11"/>
      <c r="P33" s="15"/>
    </row>
    <row r="34" spans="15:16" x14ac:dyDescent="0.25">
      <c r="O34" s="11"/>
      <c r="P34" s="15"/>
    </row>
  </sheetData>
  <mergeCells count="5">
    <mergeCell ref="A1:Q1"/>
    <mergeCell ref="G2:I2"/>
    <mergeCell ref="J2:M2"/>
    <mergeCell ref="N2:O2"/>
    <mergeCell ref="P2:Q2"/>
  </mergeCells>
  <pageMargins left="0.11811023622047245" right="0.11811023622047245" top="0.74803149606299213" bottom="0.74803149606299213" header="0.31496062992125984" footer="0.31496062992125984"/>
  <pageSetup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ERVIN ADAN MORENO RAMIREZ</dc:creator>
  <cp:lastModifiedBy>Tere</cp:lastModifiedBy>
  <cp:lastPrinted>2026-04-29T19:38:39Z</cp:lastPrinted>
  <dcterms:created xsi:type="dcterms:W3CDTF">2023-06-21T19:35:53Z</dcterms:created>
  <dcterms:modified xsi:type="dcterms:W3CDTF">2026-04-29T19:39:02Z</dcterms:modified>
</cp:coreProperties>
</file>