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8800" windowHeight="1221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H5" i="1"/>
  <c r="G5" i="1"/>
  <c r="F5" i="1"/>
  <c r="E5" i="1"/>
  <c r="D5" i="1"/>
  <c r="D35" i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I20" i="1"/>
  <c r="H20" i="1"/>
  <c r="G20" i="1"/>
  <c r="F20" i="1"/>
  <c r="E20" i="1"/>
  <c r="D20" i="1"/>
  <c r="I12" i="1"/>
  <c r="H12" i="1"/>
  <c r="G12" i="1"/>
  <c r="F12" i="1"/>
  <c r="E12" i="1"/>
  <c r="D12" i="1"/>
  <c r="F19" i="1"/>
  <c r="I19" i="1" s="1"/>
  <c r="I18" i="1"/>
  <c r="F18" i="1"/>
  <c r="F17" i="1"/>
  <c r="I17" i="1" s="1"/>
  <c r="F16" i="1"/>
  <c r="I16" i="1" s="1"/>
  <c r="F15" i="1"/>
  <c r="I15" i="1" s="1"/>
  <c r="F14" i="1"/>
  <c r="I14" i="1" s="1"/>
  <c r="F13" i="1"/>
  <c r="I13" i="1" s="1"/>
  <c r="I8" i="1"/>
  <c r="H8" i="1"/>
  <c r="G8" i="1"/>
  <c r="F8" i="1"/>
  <c r="E8" i="1"/>
  <c r="D8" i="1"/>
  <c r="F11" i="1"/>
  <c r="I11" i="1" s="1"/>
  <c r="F10" i="1"/>
  <c r="I10" i="1" s="1"/>
  <c r="I7" i="1"/>
  <c r="F7" i="1"/>
  <c r="I6" i="1"/>
  <c r="F6" i="1"/>
  <c r="I35" i="1" l="1"/>
  <c r="H35" i="1"/>
  <c r="G35" i="1"/>
  <c r="F35" i="1"/>
  <c r="E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<sst xmlns="http://schemas.openxmlformats.org/spreadsheetml/2006/main" count="42" uniqueCount="42">
  <si>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</si>
  <si>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</si>
  <si>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</si>
  <si>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</si>
  <si>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</si>
  <si>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</si>
  <si>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</si>
  <si>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</si>
  <si>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</si>
  <si>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</si>
  <si>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</si>
  <si>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</si>
  <si>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</si>
  <si>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</si>
  <si>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</si>
  <si>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</si>
  <si>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</si>
  <si>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</si>
  <si>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</si>
  <si>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</si>
  <si>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</si>
  <si>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</si>
  <si>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</si>
  <si>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</si>
  <si>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</si>
  <si>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</si>
  <si>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</si>
  <si>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</si>
  <si>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</si>
  <si>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</si>
  <si>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</si>
  <si>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</si>
  <si>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</si>
  <si>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</si>
  <si>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</si>
  <si>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</si>
  <si>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</si>
  <si>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</si>
  <si>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</si>
  <si>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</si>
  <si>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Nombre del Ente Público
Gasto por Categoría Programática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</si>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</sst>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4" fillId="0" borderId="0"/>
    <xf numFmtId="168" fontId="4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7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0" fillId="0" borderId="0" xfId="0"/>
    <xf numFmtId="0" fontId="5" fillId="0" borderId="0" xfId="0" applyFont="1"/>
  </cellXfs>
  <cellStyles count="26">
    <cellStyle name="Euro" xfId="1"/>
    <cellStyle name="Millares 10" xfId="24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2 3 3" xfId="23"/>
    <cellStyle name="Normal 3" xfId="9"/>
    <cellStyle name="Normal 3 2 3" xfId="22"/>
    <cellStyle name="Normal 4" xfId="10"/>
    <cellStyle name="Normal 4 2" xfId="11"/>
    <cellStyle name="Normal 5" xfId="12"/>
    <cellStyle name="Normal 5 2" xfId="13"/>
    <cellStyle name="Normal 5 3 2" xfId="25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tabSelected="1" zoomScaleNormal="100" zoomScaleSheetLayoutView="90" workbookViewId="0">
      <selection activeCell="D25" sqref="D2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7" t="s">
        <v>40</v>
      </c>
      <c r="B1" s="28"/>
      <c r="C1" s="28"/>
      <c r="D1" s="28"/>
      <c r="E1" s="28"/>
      <c r="F1" s="28"/>
      <c r="G1" s="28"/>
      <c r="H1" s="28"/>
      <c r="I1" s="29"/>
    </row>
    <row r="2" spans="1:9" ht="14.45" customHeight="1" x14ac:dyDescent="0.25">
      <c r="A2" s="30" t="s">
        <v>0</v>
      </c>
      <c r="B2" s="31"/>
      <c r="C2" s="32"/>
      <c r="D2" s="24" t="s">
        <v>1</v>
      </c>
      <c r="E2" s="25"/>
      <c r="F2" s="25"/>
      <c r="G2" s="25"/>
      <c r="H2" s="26"/>
      <c r="I2" s="22" t="s">
        <v>2</v>
      </c>
    </row>
    <row r="3" spans="1:9" ht="22.5" x14ac:dyDescent="0.25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3"/>
    </row>
    <row r="4" spans="1:9" ht="15.75" customHeight="1" x14ac:dyDescent="0.25">
      <c r="A4" s="21" t="s">
        <v>8</v>
      </c>
      <c r="B4" s="21"/>
      <c r="C4" s="21"/>
      <c r="D4" s="16"/>
      <c r="E4" s="16"/>
      <c r="F4" s="16"/>
      <c r="G4" s="16"/>
      <c r="H4" s="16"/>
      <c r="I4" s="16"/>
    </row>
    <row r="5" spans="1:9" x14ac:dyDescent="0.2">
      <c r="A5" s="6"/>
      <c r="B5" s="8" t="s">
        <v>9</v>
      </c>
      <c r="C5" s="9"/>
      <c r="D5" s="20">
        <f>SUM(D6:D7)</f>
        <v>1013659.59</v>
      </c>
      <c r="E5" s="20">
        <f t="shared" ref="E5:I5" si="0">SUM(E6:E7)</f>
        <v>11281615.550000001</v>
      </c>
      <c r="F5" s="20">
        <f t="shared" si="0"/>
        <v>12295275.140000001</v>
      </c>
      <c r="G5" s="20">
        <f t="shared" si="0"/>
        <v>2650771.5499999998</v>
      </c>
      <c r="H5" s="20">
        <f t="shared" si="0"/>
        <v>2650771.5499999998</v>
      </c>
      <c r="I5" s="20">
        <f t="shared" si="0"/>
        <v>9644503.5899999999</v>
      </c>
    </row>
    <row r="6" spans="1:9" x14ac:dyDescent="0.2">
      <c r="A6" s="6"/>
      <c r="C6" s="7" t="s">
        <v>10</v>
      </c>
      <c r="D6" s="18">
        <v>1013659.59</v>
      </c>
      <c r="E6" s="18">
        <v>11281615.550000001</v>
      </c>
      <c r="F6" s="19">
        <f>D6+E6</f>
        <v>12295275.140000001</v>
      </c>
      <c r="G6" s="18">
        <v>2650771.5499999998</v>
      </c>
      <c r="H6" s="18">
        <v>2650771.5499999998</v>
      </c>
      <c r="I6" s="19">
        <f>F6-G6</f>
        <v>9644503.5899999999</v>
      </c>
    </row>
    <row r="7" spans="1:9" x14ac:dyDescent="0.2">
      <c r="A7" s="6"/>
      <c r="C7" s="7" t="s">
        <v>11</v>
      </c>
      <c r="D7" s="18">
        <v>0</v>
      </c>
      <c r="E7" s="18">
        <v>0</v>
      </c>
      <c r="F7" s="19">
        <f t="shared" ref="F7" si="1">D7+E7</f>
        <v>0</v>
      </c>
      <c r="G7" s="18">
        <v>0</v>
      </c>
      <c r="H7" s="18">
        <v>0</v>
      </c>
      <c r="I7" s="19">
        <f t="shared" ref="I7" si="2">F7-G7</f>
        <v>0</v>
      </c>
    </row>
    <row r="8" spans="1:9" x14ac:dyDescent="0.2">
      <c r="A8" s="6"/>
      <c r="B8" s="8" t="s">
        <v>12</v>
      </c>
      <c r="C8" s="9"/>
      <c r="D8" s="20">
        <f>SUM(D9:D11)</f>
        <v>264052625.14999998</v>
      </c>
      <c r="E8" s="20">
        <f t="shared" ref="E8:I8" si="3">SUM(E9:E11)</f>
        <v>81938471.829999998</v>
      </c>
      <c r="F8" s="20">
        <f t="shared" si="3"/>
        <v>345991096.97999996</v>
      </c>
      <c r="G8" s="20">
        <f t="shared" si="3"/>
        <v>124371060.47999999</v>
      </c>
      <c r="H8" s="20">
        <f t="shared" si="3"/>
        <v>122087012.61</v>
      </c>
      <c r="I8" s="20">
        <f t="shared" si="3"/>
        <v>221620036.49999997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">
      <c r="A10" s="6"/>
      <c r="C10" s="7" t="s">
        <v>14</v>
      </c>
      <c r="D10" s="18">
        <v>218647972.75999999</v>
      </c>
      <c r="E10" s="18">
        <v>18235258.390000001</v>
      </c>
      <c r="F10" s="19">
        <f t="shared" ref="F10:F11" si="4">D10+E10</f>
        <v>236883231.14999998</v>
      </c>
      <c r="G10" s="18">
        <v>89869968.489999995</v>
      </c>
      <c r="H10" s="18">
        <v>88076675.909999996</v>
      </c>
      <c r="I10" s="19">
        <f t="shared" ref="I10:I11" si="5">F10-G10</f>
        <v>147013262.65999997</v>
      </c>
    </row>
    <row r="11" spans="1:9" x14ac:dyDescent="0.2">
      <c r="A11" s="6"/>
      <c r="C11" s="7" t="s">
        <v>15</v>
      </c>
      <c r="D11" s="18">
        <v>45404652.390000001</v>
      </c>
      <c r="E11" s="18">
        <v>63703213.439999998</v>
      </c>
      <c r="F11" s="19">
        <f t="shared" si="4"/>
        <v>109107865.83</v>
      </c>
      <c r="G11" s="18">
        <v>34501091.990000002</v>
      </c>
      <c r="H11" s="18">
        <v>34010336.700000003</v>
      </c>
      <c r="I11" s="19">
        <f t="shared" si="5"/>
        <v>74606773.840000004</v>
      </c>
    </row>
    <row r="12" spans="1:9" x14ac:dyDescent="0.2">
      <c r="A12" s="6"/>
      <c r="B12" s="8" t="s">
        <v>16</v>
      </c>
      <c r="C12" s="7"/>
      <c r="D12" s="20">
        <f t="shared" ref="D12:I12" si="6">+SUM(D13:D19)</f>
        <v>1788366.17</v>
      </c>
      <c r="E12" s="20">
        <f t="shared" si="6"/>
        <v>-7915.51</v>
      </c>
      <c r="F12" s="20">
        <f t="shared" si="6"/>
        <v>1780450.66</v>
      </c>
      <c r="G12" s="20">
        <f t="shared" si="6"/>
        <v>562776.38</v>
      </c>
      <c r="H12" s="20">
        <f t="shared" si="6"/>
        <v>556593.63</v>
      </c>
      <c r="I12" s="20">
        <f t="shared" si="6"/>
        <v>1217674.2799999998</v>
      </c>
    </row>
    <row r="13" spans="1:9" x14ac:dyDescent="0.2">
      <c r="A13" s="6"/>
      <c r="C13" s="7" t="s">
        <v>17</v>
      </c>
      <c r="D13" s="18">
        <v>0</v>
      </c>
      <c r="E13" s="18">
        <v>0</v>
      </c>
      <c r="F13" s="19">
        <f t="shared" ref="F13:F19" si="7">D13+E13</f>
        <v>0</v>
      </c>
      <c r="G13" s="18">
        <v>0</v>
      </c>
      <c r="H13" s="18">
        <v>0</v>
      </c>
      <c r="I13" s="19">
        <f t="shared" ref="I13:I19" si="8">F13-G13</f>
        <v>0</v>
      </c>
    </row>
    <row r="14" spans="1:9" x14ac:dyDescent="0.2">
      <c r="A14" s="6"/>
      <c r="C14" s="7" t="s">
        <v>18</v>
      </c>
      <c r="D14" s="18">
        <v>0</v>
      </c>
      <c r="E14" s="18">
        <v>0</v>
      </c>
      <c r="F14" s="19">
        <f t="shared" si="7"/>
        <v>0</v>
      </c>
      <c r="G14" s="18">
        <v>0</v>
      </c>
      <c r="H14" s="18">
        <v>0</v>
      </c>
      <c r="I14" s="19">
        <f t="shared" si="8"/>
        <v>0</v>
      </c>
    </row>
    <row r="15" spans="1:9" x14ac:dyDescent="0.2">
      <c r="A15" s="6"/>
      <c r="C15" s="7" t="s">
        <v>19</v>
      </c>
      <c r="D15" s="18">
        <v>253147.91</v>
      </c>
      <c r="E15" s="18">
        <v>-17520.89</v>
      </c>
      <c r="F15" s="19">
        <f t="shared" si="7"/>
        <v>235627.02000000002</v>
      </c>
      <c r="G15" s="18">
        <v>33558.51</v>
      </c>
      <c r="H15" s="18">
        <v>29476.57</v>
      </c>
      <c r="I15" s="19">
        <f t="shared" si="8"/>
        <v>202068.51</v>
      </c>
    </row>
    <row r="16" spans="1:9" x14ac:dyDescent="0.2">
      <c r="A16" s="6"/>
      <c r="C16" s="7" t="s">
        <v>20</v>
      </c>
      <c r="D16" s="18">
        <v>0</v>
      </c>
      <c r="E16" s="18">
        <v>0</v>
      </c>
      <c r="F16" s="19">
        <f t="shared" si="7"/>
        <v>0</v>
      </c>
      <c r="G16" s="18">
        <v>0</v>
      </c>
      <c r="H16" s="18">
        <v>0</v>
      </c>
      <c r="I16" s="19">
        <f t="shared" si="8"/>
        <v>0</v>
      </c>
    </row>
    <row r="17" spans="1:9" x14ac:dyDescent="0.2">
      <c r="A17" s="6"/>
      <c r="C17" s="9" t="s">
        <v>21</v>
      </c>
      <c r="D17" s="18">
        <v>1535218.26</v>
      </c>
      <c r="E17" s="18">
        <v>9605.3799999999992</v>
      </c>
      <c r="F17" s="19">
        <f t="shared" si="7"/>
        <v>1544823.64</v>
      </c>
      <c r="G17" s="18">
        <v>529217.87</v>
      </c>
      <c r="H17" s="18">
        <v>527117.06000000006</v>
      </c>
      <c r="I17" s="19">
        <f t="shared" si="8"/>
        <v>1015605.7699999999</v>
      </c>
    </row>
    <row r="18" spans="1:9" x14ac:dyDescent="0.2">
      <c r="A18" s="6"/>
      <c r="C18" s="7" t="s">
        <v>22</v>
      </c>
      <c r="D18" s="18">
        <v>0</v>
      </c>
      <c r="E18" s="18">
        <v>0</v>
      </c>
      <c r="F18" s="19">
        <f t="shared" si="7"/>
        <v>0</v>
      </c>
      <c r="G18" s="18">
        <v>0</v>
      </c>
      <c r="H18" s="18">
        <v>0</v>
      </c>
      <c r="I18" s="19">
        <f t="shared" si="8"/>
        <v>0</v>
      </c>
    </row>
    <row r="19" spans="1:9" x14ac:dyDescent="0.2">
      <c r="A19" s="6"/>
      <c r="C19" s="7" t="s">
        <v>23</v>
      </c>
      <c r="D19" s="18">
        <v>0</v>
      </c>
      <c r="E19" s="18">
        <v>0</v>
      </c>
      <c r="F19" s="19">
        <f t="shared" si="7"/>
        <v>0</v>
      </c>
      <c r="G19" s="18">
        <v>0</v>
      </c>
      <c r="H19" s="18">
        <v>0</v>
      </c>
      <c r="I19" s="19">
        <f t="shared" si="8"/>
        <v>0</v>
      </c>
    </row>
    <row r="20" spans="1:9" x14ac:dyDescent="0.2">
      <c r="A20" s="6"/>
      <c r="B20" s="8" t="s">
        <v>24</v>
      </c>
      <c r="C20" s="7"/>
      <c r="D20" s="20">
        <f t="shared" ref="D20:I20" si="9">+SUM(D21:D24)</f>
        <v>24015921.18</v>
      </c>
      <c r="E20" s="20">
        <f t="shared" si="9"/>
        <v>39574.15</v>
      </c>
      <c r="F20" s="20">
        <f t="shared" si="9"/>
        <v>24055495.329999998</v>
      </c>
      <c r="G20" s="20">
        <f t="shared" si="9"/>
        <v>8360110.4199999999</v>
      </c>
      <c r="H20" s="20">
        <f t="shared" si="9"/>
        <v>8157541.6099999994</v>
      </c>
      <c r="I20" s="20">
        <f t="shared" si="9"/>
        <v>15695384.909999998</v>
      </c>
    </row>
    <row r="21" spans="1:9" x14ac:dyDescent="0.25">
      <c r="A21" s="6"/>
      <c r="C21" s="9" t="s">
        <v>25</v>
      </c>
      <c r="D21" s="14">
        <v>21014515.379999999</v>
      </c>
      <c r="E21" s="14">
        <v>39574.15</v>
      </c>
      <c r="F21" s="14">
        <v>21054089.529999997</v>
      </c>
      <c r="G21" s="14">
        <v>7121536.5099999998</v>
      </c>
      <c r="H21" s="14">
        <v>6922282.0999999996</v>
      </c>
      <c r="I21" s="14">
        <v>13932553.019999998</v>
      </c>
    </row>
    <row r="22" spans="1:9" x14ac:dyDescent="0.25">
      <c r="A22" s="6"/>
      <c r="C22" s="7" t="s">
        <v>26</v>
      </c>
      <c r="D22" s="14">
        <v>3001405.8</v>
      </c>
      <c r="E22" s="14">
        <v>0</v>
      </c>
      <c r="F22" s="14">
        <v>3001405.8</v>
      </c>
      <c r="G22" s="14">
        <v>1238573.9099999999</v>
      </c>
      <c r="H22" s="14">
        <v>1235259.51</v>
      </c>
      <c r="I22" s="14">
        <v>1762831.89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7787106.2999999998</v>
      </c>
      <c r="E25" s="15">
        <v>93568.2</v>
      </c>
      <c r="F25" s="15">
        <v>7880674.5</v>
      </c>
      <c r="G25" s="15">
        <v>3417323.62</v>
      </c>
      <c r="H25" s="15">
        <v>3416757.14</v>
      </c>
      <c r="I25" s="15">
        <v>4463350.88</v>
      </c>
    </row>
    <row r="26" spans="1:9" x14ac:dyDescent="0.2">
      <c r="A26" s="6"/>
      <c r="C26" s="7" t="s">
        <v>30</v>
      </c>
      <c r="D26" s="18">
        <v>0</v>
      </c>
      <c r="E26" s="18">
        <v>0</v>
      </c>
      <c r="F26" s="19">
        <f t="shared" ref="F26:F34" si="10">D26+E26</f>
        <v>0</v>
      </c>
      <c r="G26" s="18">
        <v>0</v>
      </c>
      <c r="H26" s="18">
        <v>0</v>
      </c>
      <c r="I26" s="19">
        <f t="shared" ref="I26:I34" si="11">F26-G26</f>
        <v>0</v>
      </c>
    </row>
    <row r="27" spans="1:9" x14ac:dyDescent="0.2">
      <c r="A27" s="6"/>
      <c r="C27" s="7" t="s">
        <v>31</v>
      </c>
      <c r="D27" s="18">
        <v>0</v>
      </c>
      <c r="E27" s="18">
        <v>0</v>
      </c>
      <c r="F27" s="19">
        <f t="shared" si="10"/>
        <v>0</v>
      </c>
      <c r="G27" s="18">
        <v>0</v>
      </c>
      <c r="H27" s="18">
        <v>0</v>
      </c>
      <c r="I27" s="19">
        <f t="shared" si="11"/>
        <v>0</v>
      </c>
    </row>
    <row r="28" spans="1:9" x14ac:dyDescent="0.2">
      <c r="A28" s="6"/>
      <c r="C28" s="7" t="s">
        <v>32</v>
      </c>
      <c r="D28" s="18">
        <v>0</v>
      </c>
      <c r="E28" s="18">
        <v>0</v>
      </c>
      <c r="F28" s="19">
        <f t="shared" si="10"/>
        <v>0</v>
      </c>
      <c r="G28" s="18">
        <v>0</v>
      </c>
      <c r="H28" s="18">
        <v>0</v>
      </c>
      <c r="I28" s="19">
        <f t="shared" si="11"/>
        <v>0</v>
      </c>
    </row>
    <row r="29" spans="1:9" x14ac:dyDescent="0.2">
      <c r="A29" s="6"/>
      <c r="C29" s="9" t="s">
        <v>33</v>
      </c>
      <c r="D29" s="18">
        <v>0</v>
      </c>
      <c r="E29" s="18">
        <v>0</v>
      </c>
      <c r="F29" s="19">
        <f t="shared" si="10"/>
        <v>0</v>
      </c>
      <c r="G29" s="18">
        <v>0</v>
      </c>
      <c r="H29" s="18">
        <v>0</v>
      </c>
      <c r="I29" s="19">
        <f t="shared" si="11"/>
        <v>0</v>
      </c>
    </row>
    <row r="30" spans="1:9" x14ac:dyDescent="0.2">
      <c r="A30" s="6"/>
      <c r="C30" s="7" t="s">
        <v>34</v>
      </c>
      <c r="D30" s="18">
        <v>7246851.3499999996</v>
      </c>
      <c r="E30" s="18">
        <v>93568.2</v>
      </c>
      <c r="F30" s="19">
        <f t="shared" si="10"/>
        <v>7340419.5499999998</v>
      </c>
      <c r="G30" s="18">
        <v>3201122.92</v>
      </c>
      <c r="H30" s="18">
        <v>3201122.92</v>
      </c>
      <c r="I30" s="19">
        <f t="shared" si="11"/>
        <v>4139296.63</v>
      </c>
    </row>
    <row r="31" spans="1:9" x14ac:dyDescent="0.2">
      <c r="A31" s="6"/>
      <c r="C31" s="10" t="s">
        <v>35</v>
      </c>
      <c r="D31" s="18">
        <v>540254.94999999995</v>
      </c>
      <c r="E31" s="18">
        <v>0</v>
      </c>
      <c r="F31" s="19">
        <f t="shared" si="10"/>
        <v>540254.94999999995</v>
      </c>
      <c r="G31" s="18">
        <v>216200.7</v>
      </c>
      <c r="H31" s="18">
        <v>215634.22</v>
      </c>
      <c r="I31" s="19">
        <f t="shared" si="11"/>
        <v>324054.24999999994</v>
      </c>
    </row>
    <row r="32" spans="1:9" x14ac:dyDescent="0.2">
      <c r="A32" s="6"/>
      <c r="C32" s="10" t="s">
        <v>36</v>
      </c>
      <c r="D32" s="18">
        <v>0</v>
      </c>
      <c r="E32" s="18">
        <v>0</v>
      </c>
      <c r="F32" s="19">
        <f t="shared" si="10"/>
        <v>0</v>
      </c>
      <c r="G32" s="18">
        <v>0</v>
      </c>
      <c r="H32" s="18">
        <v>0</v>
      </c>
      <c r="I32" s="19">
        <f t="shared" si="11"/>
        <v>0</v>
      </c>
    </row>
    <row r="33" spans="1:9" x14ac:dyDescent="0.2">
      <c r="A33" s="6"/>
      <c r="C33" s="10" t="s">
        <v>37</v>
      </c>
      <c r="D33" s="18">
        <v>0</v>
      </c>
      <c r="E33" s="18">
        <v>0</v>
      </c>
      <c r="F33" s="19">
        <f t="shared" si="10"/>
        <v>0</v>
      </c>
      <c r="G33" s="18">
        <v>0</v>
      </c>
      <c r="H33" s="18">
        <v>0</v>
      </c>
      <c r="I33" s="19">
        <f t="shared" si="11"/>
        <v>0</v>
      </c>
    </row>
    <row r="34" spans="1:9" x14ac:dyDescent="0.2">
      <c r="A34" s="6"/>
      <c r="C34" s="10" t="s">
        <v>38</v>
      </c>
      <c r="D34" s="18">
        <v>0</v>
      </c>
      <c r="E34" s="18">
        <v>0</v>
      </c>
      <c r="F34" s="19">
        <f t="shared" si="10"/>
        <v>0</v>
      </c>
      <c r="G34" s="18">
        <v>0</v>
      </c>
      <c r="H34" s="18">
        <v>0</v>
      </c>
      <c r="I34" s="19">
        <f t="shared" si="11"/>
        <v>0</v>
      </c>
    </row>
    <row r="35" spans="1:9" x14ac:dyDescent="0.2">
      <c r="A35" s="11"/>
      <c r="B35" s="12" t="s">
        <v>39</v>
      </c>
      <c r="C35" s="13"/>
      <c r="D35" s="17">
        <f>D5+D8+D12+D20+D25</f>
        <v>298657678.38999999</v>
      </c>
      <c r="E35" s="17">
        <f t="shared" ref="E35:I35" si="12">E5+E8+E12+E20+E25</f>
        <v>93345314.219999999</v>
      </c>
      <c r="F35" s="17">
        <f t="shared" si="12"/>
        <v>392002992.60999995</v>
      </c>
      <c r="G35" s="17">
        <f t="shared" si="12"/>
        <v>139362042.44999999</v>
      </c>
      <c r="H35" s="17">
        <f t="shared" si="12"/>
        <v>136868676.53999999</v>
      </c>
      <c r="I35" s="17">
        <f t="shared" si="12"/>
        <v>252640950.15999997</v>
      </c>
    </row>
    <row r="37" spans="1:9" ht="15" x14ac:dyDescent="0.25">
      <c r="C37" s="37" t="s">
        <v>41</v>
      </c>
      <c r="D37" s="36"/>
      <c r="E37" s="36"/>
      <c r="F37" s="36"/>
    </row>
  </sheetData>
  <sheetProtection formatCells="0" formatColumns="0" formatRows="0" autoFilter="0"/>
  <protectedRanges>
    <protectedRange sqref="C36:I65521" name="Rango1"/>
    <protectedRange sqref="C9:I9 C20 C22:I23 D21:I21 C25:I25 D24:I24 C30 C6:C7 C12 C10:C11 C18:C19 C13:C16 C26:C28" name="Rango1_3"/>
    <protectedRange sqref="D4:I4" name="Rango1_2_2"/>
    <protectedRange sqref="D35:I35" name="Rango1_1_2"/>
    <protectedRange sqref="D6:E6 G6:H6" name="Rango1_3_2"/>
    <protectedRange sqref="F6 I6" name="Rango1_2_2_2"/>
    <protectedRange sqref="D7:E7 G7:H7" name="Rango1_3_4"/>
    <protectedRange sqref="F7 I7" name="Rango1_2_2_4"/>
    <protectedRange sqref="D10:E11 G10:H11" name="Rango1_3_7_1"/>
    <protectedRange sqref="F10:F11 I10:I11" name="Rango1_2_2_6_1"/>
    <protectedRange sqref="D8:I8" name="Rango1_3_22_1"/>
    <protectedRange sqref="D13:E19 G13:H19" name="Rango1_3_11_1"/>
    <protectedRange sqref="F13:F19 I13:I19" name="Rango1_2_2_8_1"/>
    <protectedRange sqref="D12:I12" name="Rango1_3_13"/>
    <protectedRange sqref="D20:I20" name="Rango1_3_16_1"/>
    <protectedRange sqref="D26:E34 G26:H34" name="Rango1_3_18_2"/>
    <protectedRange sqref="F26:F34 I26:I34" name="Rango1_2_2_12_2"/>
    <protectedRange sqref="D5:I5" name="Rango1_3_5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2012-12-11T21:13:37Z</dcterms:created>
  <dcterms:modified xsi:type="dcterms:W3CDTF">2026-07-29T21:42:23Z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