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-105" yWindow="-105" windowWidth="19425" windowHeight="10305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<sst xmlns="http://schemas.openxmlformats.org/spreadsheetml/2006/main" count="859" uniqueCount="591">
  <si>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</si>
  <si>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</si>
  <si>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</si>
  <si>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</si>
  <si>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</si>
  <si>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</si>
  <si>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</si>
  <si>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</si>
  <si>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</si>
  <si>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</si>
  <si>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</si>
  <si>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</si>
  <si>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</si>
  <si>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</si>
  <si>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</si>
  <si>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</si>
  <si>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</si>
  <si>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</si>
  <si>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</si>
  <si>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</si>
  <si>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</si>
  <si>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</si>
  <si>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</si>
  <si>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</si>
  <si>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</si>
  <si>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</si>
  <si>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</si>
  <si>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</si>
  <si>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</si>
  <si>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</si>
  <si>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</si>
  <si>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</si>
  <si>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</si>
  <si>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</si>
  <si>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</si>
  <si>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</si>
  <si>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</si>
  <si>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</si>
  <si>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</si>
  <si>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</si>
  <si>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</si>
  <si>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</si>
  <si>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</si>
  <si>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</si>
  <si>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</si>
  <si>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</si>
  <si>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</si>
  <si>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</si>
  <si>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</si>
  <si>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</si>
  <si>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</si>
  <si>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</si>
  <si>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</si>
  <si>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</si>
  <si>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</si>
  <si>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</si>
  <si>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</si>
  <si>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</si>
  <si>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</si>
  <si>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</si>
  <si>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</si>
  <si>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</si>
  <si>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</si>
  <si>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</si>
  <si>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</si>
  <si>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</si>
  <si>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</si>
  <si>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</si>
  <si>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</si>
  <si>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</si>
  <si>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</si>
  <si>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</si>
  <si>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</si>
  <si>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</si>
  <si>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</si>
  <si>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</si>
  <si>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</si>
  <si>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</si>
  <si>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</si>
  <si>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</si>
  <si>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</si>
  <si>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</si>
  <si>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</si>
  <si>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</si>
  <si>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</si>
  <si>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</si>
  <si>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</si>
  <si>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</si>
  <si>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</si>
  <si>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</si>
  <si>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</si>
  <si>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</si>
  <si>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</si>
  <si>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</si>
  <si>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</si>
  <si>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</si>
  <si>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</si>
  <si>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</si>
  <si>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</si>
  <si>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</si>
  <si>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</si>
  <si>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</si>
  <si>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</si>
  <si>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</si>
  <si>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</si>
  <si>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</si>
  <si>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</si>
  <si>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</si>
  <si>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</si>
  <si>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</si>
  <si>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</si>
  <si>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</si>
  <si>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</si>
  <si>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</si>
  <si>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</si>
  <si>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</si>
  <si>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</si>
  <si>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</si>
  <si>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</si>
  <si>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</si>
  <si>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</si>
  <si>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</si>
  <si>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</si>
  <si>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</si>
  <si>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</si>
  <si>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</si>
  <si>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</si>
  <si>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</si>
  <si>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</si>
  <si>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</si>
  <si>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</si>
  <si>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</si>
  <si>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</si>
  <si>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</si>
  <si>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</si>
  <si>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</si>
  <si>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</si>
  <si>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</si>
  <si>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</si>
  <si>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</si>
  <si>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</si>
  <si>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</si>
  <si>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</si>
  <si>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</si>
  <si>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</si>
  <si>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</si>
  <si>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</si>
  <si>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</si>
  <si>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</si>
  <si>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</si>
  <si>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</si>
  <si>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</si>
  <si>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</si>
  <si>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</si>
  <si>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</si>
  <si>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</si>
  <si>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</si>
  <si>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</si>
  <si>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</si>
  <si>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</si>
  <si>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</si>
  <si>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</si>
  <si>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</si>
  <si>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</si>
  <si>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</si>
  <si>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</si>
  <si>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</si>
  <si>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</si>
  <si>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</si>
  <si>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</si>
  <si>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</si>
  <si>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</si>
  <si>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</si>
  <si>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</si>
  <si>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</si>
  <si>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</si>
  <si>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</si>
  <si>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</si>
  <si>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</si>
  <si>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</si>
  <si>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</si>
  <si>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</si>
  <si>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</si>
  <si>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</si>
  <si>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</si>
  <si>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</si>
  <si>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</si>
  <si>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</si>
  <si>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</si>
  <si>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</si>
  <si>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</si>
  <si>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</si>
  <si>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</si>
  <si>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</si>
  <si>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</si>
  <si>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</si>
  <si>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</si>
  <si>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</si>
  <si>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</si>
  <si>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</si>
  <si>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</si>
  <si>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</si>
  <si>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</si>
  <si>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</si>
  <si>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</si>
  <si>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</si>
  <si>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</si>
  <si>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</si>
  <si>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</si>
  <si>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</si>
  <si>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</si>
  <si>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</si>
  <si>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</si>
  <si>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</si>
  <si>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</si>
  <si>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</si>
  <si>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</si>
  <si>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</si>
  <si>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</si>
  <si>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</si>
  <si>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</si>
  <si>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</si>
  <si>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</si>
  <si>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</si>
  <si>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</si>
  <si>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</si>
  <si>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</si>
  <si>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</si>
  <si>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</si>
  <si>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</si>
  <si>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</si>
  <si>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</si>
  <si>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</si>
  <si>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</si>
  <si>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</si>
  <si>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</si>
  <si>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</si>
  <si>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</si>
  <si>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</si>
  <si>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</si>
  <si>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</si>
  <si>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</si>
  <si>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</si>
  <si>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</si>
  <si>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</si>
  <si>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</si>
  <si>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</si>
  <si>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</si>
  <si>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</si>
  <si>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</si>
  <si>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</si>
  <si>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</si>
  <si>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</si>
  <si>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</si>
  <si>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</si>
  <si>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</si>
  <si>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</si>
  <si>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</si>
  <si>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</si>
  <si>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</si>
  <si>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</si>
  <si>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</si>
  <si>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</si>
  <si>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</si>
  <si>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</si>
  <si>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</si>
  <si>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</si>
  <si>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</si>
  <si>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</si>
  <si>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</si>
  <si>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</si>
  <si>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</si>
  <si>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</si>
  <si>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</si>
  <si>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</si>
  <si>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</si>
  <si>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</si>
  <si>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</si>
  <si>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</si>
  <si>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</si>
  <si>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</si>
  <si>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</si>
  <si>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</si>
  <si>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</si>
  <si>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</si>
  <si>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</si>
  <si>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</si>
  <si>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</si>
  <si>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</si>
  <si>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</si>
  <si>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</si>
  <si>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</si>
  <si>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</si>
  <si>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</si>
  <si>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</si>
  <si>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</si>
  <si>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</si>
  <si>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</si>
  <si>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</si>
  <si>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</si>
  <si>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</si>
  <si>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</si>
  <si>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</si>
  <si>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</si>
  <si>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</si>
  <si>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</si>
  <si>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</si>
  <si>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</si>
  <si>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</si>
  <si>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</si>
  <si>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</si>
  <si>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</si>
  <si>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</si>
  <si>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</si>
  <si>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</si>
  <si>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</si>
  <si>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</si>
  <si>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</si>
  <si>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</si>
  <si>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</si>
  <si>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</si>
  <si>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</si>
  <si>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</si>
  <si>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</si>
  <si>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</si>
  <si>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</si>
  <si>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</si>
  <si>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</si>
  <si>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</si>
  <si>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</si>
  <si>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</si>
  <si>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</si>
  <si>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</si>
  <si>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</si>
  <si>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</si>
  <si>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</si>
  <si>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</si>
  <si>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</si>
  <si>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</si>
  <si>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</si>
  <si>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</si>
  <si>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</si>
  <si>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</si>
  <si>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</si>
  <si>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</si>
  <si>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</si>
  <si>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</si>
  <si>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</si>
  <si>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</si>
  <si>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</si>
  <si>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</si>
  <si>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</si>
  <si>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</si>
  <si>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</si>
  <si>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</si>
  <si>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</si>
  <si>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</si>
  <si>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</si>
  <si>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</si>
  <si>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</si>
  <si>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</si>
  <si>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</si>
  <si>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</si>
  <si>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</si>
  <si>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</si>
  <si>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</si>
  <si>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</si>
  <si>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</si>
  <si>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</si>
  <si>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</si>
  <si>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</si>
  <si>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</si>
  <si>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</si>
  <si>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</si>
  <si>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</si>
  <si>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</si>
  <si>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</si>
  <si>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</si>
  <si>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</si>
  <si>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</si>
  <si>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</si>
  <si>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</si>
  <si>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</si>
  <si>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</si>
  <si>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</si>
  <si>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</si>
  <si>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</si>
  <si>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</si>
  <si>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</si>
  <si>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</si>
  <si>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</si>
  <si>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</si>
  <si>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</si>
  <si>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</si>
  <si>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</si>
  <si>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</si>
  <si>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</si>
  <si>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</si>
  <si>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</si>
  <si>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</si>
  <si>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</si>
  <si>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</si>
  <si>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</si>
  <si>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</si>
  <si>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</si>
  <si>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</si>
  <si>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</si>
  <si>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</si>
  <si>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</si>
  <si>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</si>
  <si>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</si>
  <si>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</si>
  <si>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</si>
  <si>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</si>
  <si>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</si>
  <si>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</si>
  <si>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</si>
  <si>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</si>
  <si>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</si>
  <si>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</si>
  <si>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</si>
  <si>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</si>
  <si>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</si>
  <si>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</si>
  <si>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</si>
  <si>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</si>
  <si>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</si>
  <si>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</si>
  <si>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</si>
  <si>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</si>
  <si>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</si>
  <si>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</si>
  <si>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</si>
  <si>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</si>
  <si>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</si>
  <si>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</si>
  <si>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</si>
  <si>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</si>
  <si>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</si>
  <si>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</si>
  <si>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</si>
  <si>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</si>
  <si>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</si>
  <si>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</si>
  <si>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</si>
  <si>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</si>
  <si>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</si>
  <si>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</si>
  <si>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</si>
  <si>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</si>
  <si>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</si>
  <si>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</si>
  <si>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</si>
  <si>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</si>
  <si>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</si>
  <si>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</si>
  <si>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</si>
  <si>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</si>
  <si>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</si>
  <si>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</si>
  <si>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</si>
  <si>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</si>
  <si>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</si>
  <si>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</si>
  <si>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</si>
  <si>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</si>
  <si>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</si>
  <si>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</si>
  <si>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</si>
  <si>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</si>
  <si>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</si>
  <si>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</si>
  <si>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</si>
  <si>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</si>
  <si>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</si>
  <si>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</si>
  <si>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</si>
  <si>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</si>
  <si>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</si>
  <si>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</si>
  <si>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</si>
  <si>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</si>
  <si>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</si>
  <si>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</si>
  <si>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</si>
  <si>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</si>
  <si>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</si>
  <si>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</si>
  <si>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</si>
  <si>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</si>
  <si>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</si>
  <si>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</si>
  <si>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</si>
  <si>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</si>
  <si>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</si>
  <si>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</si>
  <si>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</si>
  <si>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</si>
  <si>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</si>
  <si>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</si>
  <si>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</si>
  <si>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</si>
  <si>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</si>
  <si>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</si>
  <si>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</si>
  <si>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</si>
  <si>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</si>
  <si>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</si>
  <si>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</si>
  <si>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</si>
  <si>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</si>
  <si>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</si>
  <si>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</si>
  <si>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</si>
  <si>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</si>
  <si>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</si>
  <si>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</si>
  <si>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</si>
  <si>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</si>
  <si>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</si>
  <si>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</si>
  <si>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</si>
  <si>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</si>
  <si>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</si>
  <si>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</si>
  <si>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</si>
  <si>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</si>
  <si>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</si>
  <si>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</si>
  <si>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</si>
  <si>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</si>
  <si>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</si>
  <si>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</si>
  <si>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</si>
  <si>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</si>
  <si>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</si>
  <si>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</si>
  <si>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</si>
  <si>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</si>
  <si>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</si>
  <si>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</si>
  <si>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</si>
  <si>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</si>
  <si>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</si>
  <si>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</si>
  <si>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</si>
  <si>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</si>
  <si>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</si>
  <si>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</si>
  <si>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</si>
  <si>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</si>
  <si>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</si>
  <si>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</si>
  <si>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</si>
  <si>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</si>
  <si>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</si>
  <si>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</si>
  <si>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</si>
  <si>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</si>
  <si>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</si>
  <si>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</si>
  <si>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</si>
  <si>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</si>
  <si>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</si>
  <si>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</si>
  <si>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</si>
  <si>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</si>
  <si>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</si>
  <si>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</si>
  <si>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</si>
  <si>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</si>
  <si>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</si>
  <si>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</si>
  <si>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</si>
  <si>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</si>
  <si>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</si>
  <si>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</si>
  <si>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</si>
  <si>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</si>
  <si>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</si>
  <si>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</si>
  <si>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</si>
  <si>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</si>
  <si>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</si>
  <si>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</si>
  <si>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</si>
  <si>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</si>
  <si>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</si>
  <si>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</si>
  <si>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Uriangato,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</si>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</sst>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17" fillId="3" borderId="0" xfId="9" applyFont="1" applyFill="1" applyAlignment="1">
      <alignment horizontal="center" vertical="center"/>
    </xf>
    <xf numFmtId="0" fontId="17" fillId="3" borderId="0" xfId="9" applyFont="1" applyFill="1" applyAlignment="1">
      <alignment vertical="center"/>
    </xf>
    <xf numFmtId="0" fontId="17" fillId="3" borderId="0" xfId="9" applyFont="1" applyFill="1" applyAlignment="1">
      <alignment horizontal="center"/>
    </xf>
    <xf numFmtId="0" fontId="17" fillId="3" borderId="0" xfId="9" applyFont="1" applyFill="1"/>
    <xf numFmtId="0" fontId="17" fillId="3" borderId="0" xfId="9" applyFont="1" applyFill="1" applyAlignment="1">
      <alignment horizontal="right" vertical="center"/>
    </xf>
    <xf numFmtId="0" fontId="18" fillId="3" borderId="0" xfId="9" applyFont="1" applyFill="1" applyAlignment="1">
      <alignment horizontal="left" vertical="center"/>
    </xf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5046499.1099999994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723355.5</v>
      </c>
      <c r="D10" s="95">
        <f>C10/$C$9</f>
        <v>0.14333808135755324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723355.5</v>
      </c>
      <c r="D48" s="95">
        <f t="shared" si="0"/>
        <v>0.14333808135755324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723355.5</v>
      </c>
      <c r="D51" s="29">
        <f t="shared" si="0"/>
        <v>0.14333808135755324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4321435.3499999996</v>
      </c>
      <c r="D57" s="95">
        <f t="shared" si="0"/>
        <v>0.85632341466914474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4321435.3499999996</v>
      </c>
      <c r="D64" s="95">
        <f t="shared" si="0"/>
        <v>0.85632341466914474</v>
      </c>
      <c r="E64" s="24"/>
    </row>
    <row r="65" spans="1:5" x14ac:dyDescent="0.2">
      <c r="A65" s="25">
        <v>4221</v>
      </c>
      <c r="B65" s="26" t="s">
        <v>250</v>
      </c>
      <c r="C65" s="123">
        <v>4321435.3499999996</v>
      </c>
      <c r="D65" s="29">
        <f t="shared" si="0"/>
        <v>0.85632341466914474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1708.26</v>
      </c>
      <c r="D69" s="95">
        <f t="shared" si="0"/>
        <v>3.3850397330199871E-4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1708.26</v>
      </c>
      <c r="D83" s="95">
        <f t="shared" si="1"/>
        <v>3.3850397330199871E-4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1708.26</v>
      </c>
      <c r="D90" s="29">
        <f t="shared" si="1"/>
        <v>3.3850397330199871E-4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5630502.3700000001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5011259.91</v>
      </c>
      <c r="D95" s="95">
        <f>C95/$C$94</f>
        <v>0.89002003386067308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3702199.54</v>
      </c>
      <c r="D96" s="95">
        <f t="shared" ref="D96:D159" si="2">C96/$C$94</f>
        <v>0.6575256161378723</v>
      </c>
      <c r="E96" s="26"/>
    </row>
    <row r="97" spans="1:5" x14ac:dyDescent="0.2">
      <c r="A97" s="28">
        <v>5111</v>
      </c>
      <c r="B97" s="26" t="s">
        <v>274</v>
      </c>
      <c r="C97" s="123">
        <v>3273981.37</v>
      </c>
      <c r="D97" s="29">
        <f t="shared" si="2"/>
        <v>0.58147233672152776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115459.09</v>
      </c>
      <c r="D99" s="29">
        <f t="shared" si="2"/>
        <v>2.0506001492012513E-2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312759.08</v>
      </c>
      <c r="D101" s="29">
        <f t="shared" si="2"/>
        <v>5.5547277924331999E-2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788266.71</v>
      </c>
      <c r="D103" s="95">
        <f t="shared" si="2"/>
        <v>0.13999935675366743</v>
      </c>
      <c r="E103" s="26"/>
    </row>
    <row r="104" spans="1:5" x14ac:dyDescent="0.2">
      <c r="A104" s="28">
        <v>5121</v>
      </c>
      <c r="B104" s="26" t="s">
        <v>281</v>
      </c>
      <c r="C104" s="123">
        <v>30075.45</v>
      </c>
      <c r="D104" s="29">
        <f t="shared" si="2"/>
        <v>5.3415215949904659E-3</v>
      </c>
      <c r="E104" s="26"/>
    </row>
    <row r="105" spans="1:5" x14ac:dyDescent="0.2">
      <c r="A105" s="28">
        <v>5122</v>
      </c>
      <c r="B105" s="26" t="s">
        <v>282</v>
      </c>
      <c r="C105" s="123">
        <v>17000</v>
      </c>
      <c r="D105" s="29">
        <f t="shared" si="2"/>
        <v>3.0192687761891484E-3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33162.03</v>
      </c>
      <c r="D107" s="29">
        <f t="shared" si="2"/>
        <v>5.8897106902381074E-3</v>
      </c>
      <c r="E107" s="26"/>
    </row>
    <row r="108" spans="1:5" x14ac:dyDescent="0.2">
      <c r="A108" s="28">
        <v>5125</v>
      </c>
      <c r="B108" s="26" t="s">
        <v>285</v>
      </c>
      <c r="C108" s="123">
        <v>318806.14</v>
      </c>
      <c r="D108" s="29">
        <f t="shared" si="2"/>
        <v>5.6621260244669784E-2</v>
      </c>
      <c r="E108" s="26"/>
    </row>
    <row r="109" spans="1:5" x14ac:dyDescent="0.2">
      <c r="A109" s="28">
        <v>5126</v>
      </c>
      <c r="B109" s="26" t="s">
        <v>286</v>
      </c>
      <c r="C109" s="123">
        <v>328681.65999999997</v>
      </c>
      <c r="D109" s="29">
        <f t="shared" si="2"/>
        <v>5.8375192549648097E-2</v>
      </c>
      <c r="E109" s="26"/>
    </row>
    <row r="110" spans="1:5" x14ac:dyDescent="0.2">
      <c r="A110" s="28">
        <v>5127</v>
      </c>
      <c r="B110" s="26" t="s">
        <v>287</v>
      </c>
      <c r="C110" s="123">
        <v>24999.74</v>
      </c>
      <c r="D110" s="29">
        <f t="shared" si="2"/>
        <v>4.4400549644027587E-3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35541.69</v>
      </c>
      <c r="D112" s="29">
        <f t="shared" si="2"/>
        <v>6.3123479335290651E-3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520793.66</v>
      </c>
      <c r="D113" s="95">
        <f t="shared" si="2"/>
        <v>9.2495060969133375E-2</v>
      </c>
      <c r="E113" s="26"/>
    </row>
    <row r="114" spans="1:5" x14ac:dyDescent="0.2">
      <c r="A114" s="28">
        <v>5131</v>
      </c>
      <c r="B114" s="26" t="s">
        <v>291</v>
      </c>
      <c r="C114" s="123">
        <v>38800.53</v>
      </c>
      <c r="D114" s="29">
        <f t="shared" si="2"/>
        <v>6.8911311016817845E-3</v>
      </c>
      <c r="E114" s="26"/>
    </row>
    <row r="115" spans="1:5" x14ac:dyDescent="0.2">
      <c r="A115" s="28">
        <v>5132</v>
      </c>
      <c r="B115" s="26" t="s">
        <v>292</v>
      </c>
      <c r="C115" s="123">
        <v>83469.72</v>
      </c>
      <c r="D115" s="29">
        <f t="shared" si="2"/>
        <v>1.4824559961955934E-2</v>
      </c>
      <c r="E115" s="26"/>
    </row>
    <row r="116" spans="1:5" x14ac:dyDescent="0.2">
      <c r="A116" s="28">
        <v>5133</v>
      </c>
      <c r="B116" s="26" t="s">
        <v>293</v>
      </c>
      <c r="C116" s="123">
        <v>25151.53</v>
      </c>
      <c r="D116" s="29">
        <f t="shared" si="2"/>
        <v>4.4670134824932144E-3</v>
      </c>
      <c r="E116" s="26"/>
    </row>
    <row r="117" spans="1:5" x14ac:dyDescent="0.2">
      <c r="A117" s="28">
        <v>5134</v>
      </c>
      <c r="B117" s="26" t="s">
        <v>294</v>
      </c>
      <c r="C117" s="123">
        <v>89979.34</v>
      </c>
      <c r="D117" s="29">
        <f t="shared" si="2"/>
        <v>1.5980694809653369E-2</v>
      </c>
      <c r="E117" s="26"/>
    </row>
    <row r="118" spans="1:5" x14ac:dyDescent="0.2">
      <c r="A118" s="28">
        <v>5135</v>
      </c>
      <c r="B118" s="26" t="s">
        <v>295</v>
      </c>
      <c r="C118" s="123">
        <v>38526.86</v>
      </c>
      <c r="D118" s="29">
        <f t="shared" si="2"/>
        <v>6.8425262025065088E-3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7489</v>
      </c>
      <c r="D120" s="29">
        <f t="shared" si="2"/>
        <v>1.330076697934149E-3</v>
      </c>
      <c r="E120" s="26"/>
    </row>
    <row r="121" spans="1:5" x14ac:dyDescent="0.2">
      <c r="A121" s="28">
        <v>5138</v>
      </c>
      <c r="B121" s="26" t="s">
        <v>298</v>
      </c>
      <c r="C121" s="123">
        <v>139704.68</v>
      </c>
      <c r="D121" s="29">
        <f t="shared" si="2"/>
        <v>2.481211636538215E-2</v>
      </c>
      <c r="E121" s="26"/>
    </row>
    <row r="122" spans="1:5" x14ac:dyDescent="0.2">
      <c r="A122" s="28">
        <v>5139</v>
      </c>
      <c r="B122" s="26" t="s">
        <v>299</v>
      </c>
      <c r="C122" s="123">
        <v>97672</v>
      </c>
      <c r="D122" s="29">
        <f t="shared" si="2"/>
        <v>1.7346942347526265E-2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374869</v>
      </c>
      <c r="D123" s="95">
        <f t="shared" si="2"/>
        <v>6.6578250991838228E-2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130912.4</v>
      </c>
      <c r="D133" s="95">
        <f t="shared" si="2"/>
        <v>2.3250571866822604E-2</v>
      </c>
      <c r="E133" s="26"/>
    </row>
    <row r="134" spans="1:5" x14ac:dyDescent="0.2">
      <c r="A134" s="28">
        <v>5241</v>
      </c>
      <c r="B134" s="26" t="s">
        <v>309</v>
      </c>
      <c r="C134" s="123">
        <v>130912.4</v>
      </c>
      <c r="D134" s="29">
        <f t="shared" si="2"/>
        <v>2.3250571866822604E-2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243956.6</v>
      </c>
      <c r="D138" s="95">
        <f t="shared" si="2"/>
        <v>4.3327679125015624E-2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243956.6</v>
      </c>
      <c r="D140" s="29">
        <f t="shared" si="2"/>
        <v>4.3327679125015624E-2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119520</v>
      </c>
      <c r="D156" s="95">
        <f t="shared" si="2"/>
        <v>2.1227235537066295E-2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119520</v>
      </c>
      <c r="D163" s="95">
        <f t="shared" si="3"/>
        <v>2.1227235537066295E-2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119520</v>
      </c>
      <c r="D165" s="29">
        <f t="shared" si="3"/>
        <v>2.1227235537066295E-2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124853.46</v>
      </c>
      <c r="D181" s="95">
        <f t="shared" si="3"/>
        <v>2.2174479610422401E-2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124853.46</v>
      </c>
      <c r="D182" s="95">
        <f t="shared" si="3"/>
        <v>2.2174479610422401E-2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12925.31</v>
      </c>
      <c r="D185" s="29">
        <f t="shared" si="3"/>
        <v>2.2955873473861975E-3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111735.3</v>
      </c>
      <c r="D187" s="29">
        <f t="shared" si="3"/>
        <v>1.9844641322831022E-2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192.85</v>
      </c>
      <c r="D189" s="29">
        <f t="shared" si="3"/>
        <v>3.4250940205181016E-5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1077.67</v>
      </c>
      <c r="D15" s="125">
        <v>1077.67</v>
      </c>
      <c r="E15" s="125">
        <v>1077.67</v>
      </c>
      <c r="F15" s="125">
        <v>1077.67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34380.29</v>
      </c>
      <c r="D20" s="125">
        <v>34380.29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15000</v>
      </c>
      <c r="D21" s="125">
        <v>15000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4275</v>
      </c>
      <c r="D26" s="125">
        <v>4275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4733215.9300000006</v>
      </c>
      <c r="D56" s="125">
        <f>SUM(D57:D63)</f>
        <v>12925.31</v>
      </c>
      <c r="E56" s="125">
        <f>SUM(E57:E63)</f>
        <v>-202849.36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1916826.86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1560484</v>
      </c>
      <c r="D59" s="125">
        <v>12925.31</v>
      </c>
      <c r="E59" s="125">
        <v>-202849.36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1055905.07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200000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3521996.91</v>
      </c>
      <c r="D64" s="125">
        <f t="shared" ref="D64:E64" si="0">SUM(D65:D72)</f>
        <v>111735.29999999999</v>
      </c>
      <c r="E64" s="125">
        <f t="shared" si="0"/>
        <v>-2355872.7000000002</v>
      </c>
    </row>
    <row r="65" spans="1:9" x14ac:dyDescent="0.2">
      <c r="A65" s="6">
        <v>1241</v>
      </c>
      <c r="B65" s="4" t="s">
        <v>153</v>
      </c>
      <c r="C65" s="125">
        <v>1335453.1200000001</v>
      </c>
      <c r="D65" s="125">
        <v>47961.88</v>
      </c>
      <c r="E65" s="125">
        <v>-985877.27</v>
      </c>
    </row>
    <row r="66" spans="1:9" x14ac:dyDescent="0.2">
      <c r="A66" s="6">
        <v>1242</v>
      </c>
      <c r="B66" s="4" t="s">
        <v>154</v>
      </c>
      <c r="C66" s="125">
        <v>137979.78</v>
      </c>
      <c r="D66" s="125">
        <v>7075.58</v>
      </c>
      <c r="E66" s="125">
        <v>-107944.85</v>
      </c>
    </row>
    <row r="67" spans="1:9" x14ac:dyDescent="0.2">
      <c r="A67" s="6">
        <v>1243</v>
      </c>
      <c r="B67" s="4" t="s">
        <v>155</v>
      </c>
      <c r="C67" s="125">
        <v>637275.89</v>
      </c>
      <c r="D67" s="125">
        <v>24944.19</v>
      </c>
      <c r="E67" s="125">
        <v>-67686.98</v>
      </c>
    </row>
    <row r="68" spans="1:9" x14ac:dyDescent="0.2">
      <c r="A68" s="6">
        <v>1244</v>
      </c>
      <c r="B68" s="4" t="s">
        <v>156</v>
      </c>
      <c r="C68" s="125">
        <v>1367201.12</v>
      </c>
      <c r="D68" s="125">
        <v>31295</v>
      </c>
      <c r="E68" s="125">
        <v>-1189700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9177</v>
      </c>
      <c r="D70" s="125">
        <v>458.65</v>
      </c>
      <c r="E70" s="125">
        <v>-4663.6000000000004</v>
      </c>
    </row>
    <row r="71" spans="1:9" x14ac:dyDescent="0.2">
      <c r="A71" s="6">
        <v>1247</v>
      </c>
      <c r="B71" s="4" t="s">
        <v>159</v>
      </c>
      <c r="C71" s="125">
        <v>34910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24926.85</v>
      </c>
      <c r="D76" s="125">
        <f>SUM(D77:D81)</f>
        <v>192.85</v>
      </c>
      <c r="E76" s="125">
        <f>SUM(E77:E81)</f>
        <v>-24766.14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24926.85</v>
      </c>
      <c r="D80" s="125">
        <v>192.85</v>
      </c>
      <c r="E80" s="125">
        <v>-24766.14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140999.65999999997</v>
      </c>
      <c r="D110" s="125">
        <f>SUM(D111:D119)</f>
        <v>140999.65999999997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0.18</v>
      </c>
      <c r="D111" s="125">
        <f>C111</f>
        <v>0.18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109584.77</v>
      </c>
      <c r="D112" s="125">
        <f t="shared" ref="D112:D119" si="1">C112</f>
        <v>109584.77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14451.82</v>
      </c>
      <c r="D117" s="125">
        <f t="shared" si="1"/>
        <v>14451.82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16962.89</v>
      </c>
      <c r="D119" s="125">
        <f t="shared" si="1"/>
        <v>16962.89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-584003.26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6777631.9800000004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583243.54</v>
      </c>
      <c r="D10" s="128">
        <v>1093461.1499999999</v>
      </c>
    </row>
    <row r="11" spans="1:5" x14ac:dyDescent="0.2">
      <c r="A11" s="14">
        <v>1113</v>
      </c>
      <c r="B11" s="12" t="s">
        <v>396</v>
      </c>
      <c r="C11" s="128">
        <v>0.39</v>
      </c>
      <c r="D11" s="128">
        <v>0.39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583243.93000000005</v>
      </c>
      <c r="D16" s="129">
        <f>SUM(D9:D15)</f>
        <v>1093461.5399999998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42104.990000000005</v>
      </c>
      <c r="D29" s="129">
        <f>SUM(D30:D37)</f>
        <v>592521.32000000007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137930</v>
      </c>
    </row>
    <row r="31" spans="1:5" x14ac:dyDescent="0.2">
      <c r="A31" s="14">
        <v>1242</v>
      </c>
      <c r="B31" s="12" t="s">
        <v>154</v>
      </c>
      <c r="C31" s="128">
        <v>13100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29004.99</v>
      </c>
      <c r="D32" s="128">
        <v>454591.32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42104.990000000005</v>
      </c>
      <c r="D44" s="129">
        <f>D21+D29+D38</f>
        <v>592521.32000000007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-584003.26</v>
      </c>
      <c r="D48" s="129">
        <v>779090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244869.69</v>
      </c>
      <c r="D49" s="129">
        <f>D54+D66+D94+D97+D50</f>
        <v>299179.44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124853.46</v>
      </c>
      <c r="D66" s="129">
        <f>D67+D76+D79+D85</f>
        <v>261878.15</v>
      </c>
    </row>
    <row r="67" spans="1:4" x14ac:dyDescent="0.2">
      <c r="A67" s="14">
        <v>5510</v>
      </c>
      <c r="B67" s="12" t="s">
        <v>352</v>
      </c>
      <c r="C67" s="128">
        <f>SUM(C68:C75)</f>
        <v>124853.46</v>
      </c>
      <c r="D67" s="128">
        <f>SUM(D68:D75)</f>
        <v>261878.15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12925.31</v>
      </c>
      <c r="D70" s="128">
        <v>25850.6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111735.3</v>
      </c>
      <c r="D72" s="128">
        <v>235553.3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192.85</v>
      </c>
      <c r="D74" s="128">
        <v>474.25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120016.23</v>
      </c>
      <c r="D97" s="129">
        <f>SUM(D98:D102)</f>
        <v>37301.29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115296.69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4719.54</v>
      </c>
      <c r="D100" s="128">
        <v>37301.29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-339133.57</v>
      </c>
      <c r="D147" s="129">
        <f>D48+D49-D103-D114</f>
        <v>1078269.4399999999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showGridLines="0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5046499.1100000003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5046499.1100000003</v>
      </c>
    </row>
    <row r="23" spans="1:3" ht="21" customHeight="1" x14ac:dyDescent="0.2">
      <c r="A23" s="184" t="s">
        <v>506</v>
      </c>
      <c r="B23" s="184"/>
      <c r="C23" s="184"/>
    </row>
    <row r="140" spans="3:4" x14ac:dyDescent="0.2">
      <c r="C140" s="18">
        <v>0</v>
      </c>
      <c r="D140" s="18">
        <v>0</v>
      </c>
    </row>
    <row r="141" spans="3:4" x14ac:dyDescent="0.2">
      <c r="C141" s="18">
        <v>0</v>
      </c>
      <c r="D141" s="18">
        <v>0</v>
      </c>
    </row>
    <row r="142" spans="3:4" x14ac:dyDescent="0.2">
      <c r="C142" s="18">
        <v>0</v>
      </c>
      <c r="D142" s="18">
        <v>0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5547753.9000000004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42104.990000000005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13100</v>
      </c>
    </row>
    <row r="13" spans="1:3" x14ac:dyDescent="0.2">
      <c r="A13" s="61">
        <v>2.5</v>
      </c>
      <c r="B13" s="48" t="s">
        <v>155</v>
      </c>
      <c r="C13" s="76">
        <v>29004.99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124853.46</v>
      </c>
    </row>
    <row r="32" spans="1:3" x14ac:dyDescent="0.2">
      <c r="A32" s="61" t="s">
        <v>463</v>
      </c>
      <c r="B32" s="48" t="s">
        <v>352</v>
      </c>
      <c r="C32" s="76">
        <v>124853.46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5630502.3700000001</v>
      </c>
    </row>
    <row r="42" spans="1:3" ht="24" customHeight="1" x14ac:dyDescent="0.2">
      <c r="A42" s="184" t="s">
        <v>506</v>
      </c>
      <c r="B42" s="184"/>
      <c r="C42" s="184"/>
    </row>
    <row r="143" spans="3:4" x14ac:dyDescent="0.2">
      <c r="D143" s="18">
        <v>0</v>
      </c>
    </row>
    <row r="144" spans="3:4" x14ac:dyDescent="0.2">
      <c r="C144" s="18">
        <v>0</v>
      </c>
      <c r="D144" s="18">
        <v>0</v>
      </c>
    </row>
    <row r="145" spans="3:4" x14ac:dyDescent="0.2">
      <c r="C145" s="18">
        <v>0</v>
      </c>
      <c r="D145" s="18">
        <v>0</v>
      </c>
    </row>
    <row r="146" spans="3:4" x14ac:dyDescent="0.2">
      <c r="C146" s="18">
        <v>0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78" workbookViewId="0">
      <selection activeCell="F38" sqref="F38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3.85546875" style="12" customWidth="1"/>
    <col min="8" max="10" width="20.28515625" style="12" customWidth="1"/>
    <col min="11" max="16384" width="9.140625" style="12"/>
  </cols>
  <sheetData>
    <row r="1" spans="1:10" ht="18.95" customHeight="1" x14ac:dyDescent="0.2">
      <c r="A1" s="205" t="s">
        <v>589</v>
      </c>
      <c r="B1" s="206"/>
      <c r="C1" s="206"/>
      <c r="D1" s="206"/>
      <c r="E1" s="206"/>
      <c r="F1" s="206"/>
      <c r="G1" s="209" t="s">
        <v>486</v>
      </c>
      <c r="H1" s="210">
        <v>2026</v>
      </c>
    </row>
    <row r="2" spans="1:10" ht="18.95" customHeight="1" x14ac:dyDescent="0.2">
      <c r="A2" s="205" t="s">
        <v>497</v>
      </c>
      <c r="B2" s="206"/>
      <c r="C2" s="206"/>
      <c r="D2" s="206"/>
      <c r="E2" s="206"/>
      <c r="F2" s="206"/>
      <c r="G2" s="209" t="s">
        <v>487</v>
      </c>
      <c r="H2" s="210" t="s">
        <v>489</v>
      </c>
    </row>
    <row r="3" spans="1:10" ht="18.95" customHeight="1" x14ac:dyDescent="0.2">
      <c r="A3" s="207" t="s">
        <v>590</v>
      </c>
      <c r="B3" s="208"/>
      <c r="C3" s="208"/>
      <c r="D3" s="208"/>
      <c r="E3" s="208"/>
      <c r="F3" s="208"/>
      <c r="G3" s="209" t="s">
        <v>488</v>
      </c>
      <c r="H3" s="210">
        <v>2</v>
      </c>
    </row>
    <row r="4" spans="1:10" ht="12" x14ac:dyDescent="0.2">
      <c r="A4" s="207" t="str">
        <f>'Notas a los Edos Financieros'!A4</f>
        <v>(Cifras en Pesos)</v>
      </c>
      <c r="B4" s="208"/>
      <c r="C4" s="208"/>
      <c r="D4" s="208"/>
      <c r="E4" s="208"/>
      <c r="F4" s="208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13846472.380000001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11096949.27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2296976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5046499.1100000003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13846472.380000001</v>
      </c>
    </row>
    <row r="51" spans="1:3" x14ac:dyDescent="0.2">
      <c r="A51" s="12">
        <v>8220</v>
      </c>
      <c r="B51" s="86" t="s">
        <v>46</v>
      </c>
      <c r="C51" s="142">
        <v>5992561.8099999996</v>
      </c>
    </row>
    <row r="52" spans="1:3" x14ac:dyDescent="0.2">
      <c r="A52" s="12">
        <v>8230</v>
      </c>
      <c r="B52" s="86" t="s">
        <v>576</v>
      </c>
      <c r="C52" s="142">
        <v>2997678.16</v>
      </c>
    </row>
    <row r="53" spans="1:3" x14ac:dyDescent="0.2">
      <c r="A53" s="12">
        <v>8240</v>
      </c>
      <c r="B53" s="86" t="s">
        <v>45</v>
      </c>
      <c r="C53" s="142">
        <v>5303834.83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120016.23</v>
      </c>
    </row>
    <row r="56" spans="1:3" x14ac:dyDescent="0.2">
      <c r="A56" s="12">
        <v>8270</v>
      </c>
      <c r="B56" s="86" t="s">
        <v>42</v>
      </c>
      <c r="C56" s="142">
        <v>5427737.6699999999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2019-02-13T21:19:08Z</cp:lastPrinted>
  <dcterms:created xsi:type="dcterms:W3CDTF">2012-12-11T20:36:24Z</dcterms:created>
  <dcterms:modified xsi:type="dcterms:W3CDTF">2026-07-20T21:17:45Z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