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0" yWindow="0" windowWidth="13065" windowHeight="3735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<sst xmlns="http://schemas.openxmlformats.org/spreadsheetml/2006/main" count="189" uniqueCount="136">
  <si>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</si>
  <si>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</si>
  <si>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</si>
  <si>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</si>
  <si>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</si>
  <si>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</si>
  <si>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</si>
  <si>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</si>
  <si>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</si>
  <si>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</si>
  <si>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</si>
  <si>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</si>
  <si>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</si>
  <si>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</si>
  <si>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</si>
  <si>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</si>
  <si>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</si>
  <si>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</si>
  <si>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</si>
  <si>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</si>
  <si>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</si>
  <si>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</si>
  <si>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</si>
  <si>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</si>
  <si>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</si>
  <si>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</si>
  <si>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</si>
  <si>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</si>
  <si>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</si>
  <si>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</si>
  <si>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</si>
  <si>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</si>
  <si>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</si>
  <si>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</si>
  <si>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</si>
  <si>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</si>
  <si>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</si>
  <si>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</si>
  <si>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</si>
  <si>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</si>
  <si>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</si>
  <si>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</si>
  <si>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</si>
  <si>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</si>
  <si>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</si>
  <si>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</si>
  <si>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</si>
  <si>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</si>
  <si>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</si>
  <si>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</si>
  <si>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</si>
  <si>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</si>
  <si>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</si>
  <si>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</si>
  <si>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</si>
  <si>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</si>
  <si>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</si>
  <si>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</si>
  <si>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</si>
  <si>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</si>
  <si>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</si>
  <si>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</si>
  <si>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</si>
  <si>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</si>
  <si>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</si>
  <si>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</si>
  <si>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</si>
  <si>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</si>
  <si>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</si>
  <si>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</si>
  <si>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</si>
  <si>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</si>
  <si>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</si>
  <si>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</si>
  <si>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</si>
  <si>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</si>
  <si>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</si>
  <si>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</si>
  <si>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</si>
  <si>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</si>
  <si>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</si>
  <si>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</si>
  <si>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</si>
  <si>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</si>
  <si>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</si>
  <si>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</si>
  <si>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</si>
  <si>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</si>
  <si>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</si>
  <si>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</si>
  <si>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</si>
  <si>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</si>
  <si>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</si>
  <si>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</si>
  <si>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</si>
  <si>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</si>
  <si>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</si>
  <si>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</si>
  <si>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</si>
  <si>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</si>
  <si>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</si>
  <si>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</si>
  <si>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</si>
  <si>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</si>
  <si>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</si>
  <si>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</si>
  <si>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</si>
  <si>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</si>
  <si>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</si>
  <si>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</si>
  <si>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</si>
  <si>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</si>
  <si>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</si>
  <si>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</si>
  <si>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</si>
  <si>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</si>
  <si>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</si>
  <si>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</si>
  <si>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</si>
  <si>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</si>
  <si>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</si>
  <si>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</si>
  <si>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</si>
  <si>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</si>
  <si>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</si>
  <si>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</si>
  <si>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</si>
  <si>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</si>
  <si>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</si>
  <si>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</si>
  <si>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</si>
  <si>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para el Desarrollo Integral de la Familia del Municipio de Uriangato, Gto.
Estado Analítico del Ejercicio del Presupuesto de Egresos
Clasificación por Objeto del Gasto (Capítulo y Concepto)
Del 1 de Enero al 30 de Junio de 2026
(Cifras en Pesos)</t>
  </si>
  <si>
    <t>Sistema para el Desarrollo Integral de la Familia del Municipio de Uriangato, Gto.
Estado Analítico del Ejercicio del Presupuesto de Egresos
Clasificación Económica (por Tipo de Gasto)
Del 1 de Enero al 30 de Junio de 2026
(Cifras en Pesos)</t>
  </si>
  <si>
    <t>31120M41D010000 DIRECCION ADMINISTRATIVA</t>
  </si>
  <si>
    <t>Sistema para el Desarrollo Integral de la Familia del Municipio de Uriangato, Gto.
Estado Analítico del Ejercicio del Presupuesto de Egresos
Clasificación Administrativa
Del 1 de Enero al 30 de Junio de 2026
(Cifras en Pesos)</t>
  </si>
  <si>
    <t>Sistema para el Desarrollo Integral de la Familia del Municipio de Uriangato,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</si>
</sst>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topLeftCell="A13" workbookViewId="0">
      <selection activeCell="G14" sqref="G1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23">
        <v>13846472.380000001</v>
      </c>
      <c r="C5" s="23">
        <v>2997678.16</v>
      </c>
      <c r="D5" s="23">
        <f>B5+C5</f>
        <v>16844150.539999999</v>
      </c>
      <c r="E5" s="23">
        <v>5547753.9000000004</v>
      </c>
      <c r="F5" s="23">
        <v>5427737.6699999999</v>
      </c>
      <c r="G5" s="23">
        <f>D5-E5</f>
        <v>11296396.639999999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13846472.380000001</v>
      </c>
      <c r="C14" s="24">
        <f t="shared" si="4"/>
        <v>2997678.16</v>
      </c>
      <c r="D14" s="24">
        <f t="shared" si="4"/>
        <v>16844150.539999999</v>
      </c>
      <c r="E14" s="24">
        <f t="shared" si="4"/>
        <v>5547753.9000000004</v>
      </c>
      <c r="F14" s="24">
        <f t="shared" si="4"/>
        <v>5427737.6699999999</v>
      </c>
      <c r="G14" s="24">
        <f t="shared" si="4"/>
        <v>11296396.639999999</v>
      </c>
    </row>
    <row r="16" spans="1:7" ht="55.35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59</v>
      </c>
      <c r="C17" s="38"/>
      <c r="D17" s="38"/>
      <c r="E17" s="38"/>
      <c r="F17" s="39"/>
      <c r="G17" s="32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59</v>
      </c>
      <c r="C29" s="38"/>
      <c r="D29" s="38"/>
      <c r="E29" s="38"/>
      <c r="F29" s="39"/>
      <c r="G29" s="32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13846472.380000001</v>
      </c>
      <c r="C46" s="23">
        <v>2997678.16</v>
      </c>
      <c r="D46" s="23">
        <f t="shared" ref="D46" si="12">B46+C46</f>
        <v>16844150.539999999</v>
      </c>
      <c r="E46" s="23">
        <v>5547753.9000000004</v>
      </c>
      <c r="F46" s="23">
        <v>5427737.6699999999</v>
      </c>
      <c r="G46" s="23">
        <f t="shared" ref="G46" si="13">D46-E46</f>
        <v>11296396.639999999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13846472.380000001</v>
      </c>
      <c r="C48" s="24">
        <f t="shared" si="14"/>
        <v>2997678.16</v>
      </c>
      <c r="D48" s="24">
        <f t="shared" si="14"/>
        <v>16844150.539999999</v>
      </c>
      <c r="E48" s="24">
        <f t="shared" si="14"/>
        <v>5547753.9000000004</v>
      </c>
      <c r="F48" s="24">
        <f t="shared" si="14"/>
        <v>5427737.6699999999</v>
      </c>
      <c r="G48" s="24">
        <f t="shared" si="14"/>
        <v>11296396.639999999</v>
      </c>
    </row>
    <row r="50" spans="1:1" x14ac:dyDescent="0.2">
      <c r="A50" s="1" t="s">
        <v>118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6.25" customHeight="1" x14ac:dyDescent="0.2">
      <c r="A1" s="37" t="s">
        <v>132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13022006.689999999</v>
      </c>
      <c r="C5" s="23">
        <v>1526369.16</v>
      </c>
      <c r="D5" s="23">
        <f>B5+C5</f>
        <v>14548375.85</v>
      </c>
      <c r="E5" s="23">
        <v>5142172.3099999996</v>
      </c>
      <c r="F5" s="23">
        <v>5022156.08</v>
      </c>
      <c r="G5" s="23">
        <f>D5-E5</f>
        <v>9406203.5399999991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373360</v>
      </c>
      <c r="C7" s="23">
        <v>1385309</v>
      </c>
      <c r="D7" s="23">
        <f>B7+C7</f>
        <v>1758669</v>
      </c>
      <c r="E7" s="23">
        <v>161624.99</v>
      </c>
      <c r="F7" s="23">
        <v>161624.99</v>
      </c>
      <c r="G7" s="23">
        <f>D7-E7</f>
        <v>1597044.01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451105.69</v>
      </c>
      <c r="C11" s="23">
        <v>86000</v>
      </c>
      <c r="D11" s="23">
        <f>B11+C11</f>
        <v>537105.68999999994</v>
      </c>
      <c r="E11" s="23">
        <v>243956.6</v>
      </c>
      <c r="F11" s="23">
        <v>243956.6</v>
      </c>
      <c r="G11" s="23">
        <f>D11-E11</f>
        <v>293149.08999999997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13846472.379999999</v>
      </c>
      <c r="C15" s="26">
        <f t="shared" si="0"/>
        <v>2997678.16</v>
      </c>
      <c r="D15" s="26">
        <f t="shared" si="0"/>
        <v>16844150.539999999</v>
      </c>
      <c r="E15" s="26">
        <f t="shared" si="0"/>
        <v>5547753.8999999994</v>
      </c>
      <c r="F15" s="26">
        <f t="shared" si="0"/>
        <v>5427737.6699999999</v>
      </c>
      <c r="G15" s="26">
        <f t="shared" si="0"/>
        <v>11296396.639999999</v>
      </c>
    </row>
    <row r="18" spans="1:1" x14ac:dyDescent="0.2">
      <c r="A18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topLeftCell="A31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131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8" x14ac:dyDescent="0.2">
      <c r="A4" s="9" t="s">
        <v>60</v>
      </c>
      <c r="B4" s="27">
        <f>SUM(B5:B11)</f>
        <v>9149224.9499999993</v>
      </c>
      <c r="C4" s="27">
        <f>SUM(C5:C11)</f>
        <v>714000</v>
      </c>
      <c r="D4" s="27">
        <f>B4+C4</f>
        <v>9863224.9499999993</v>
      </c>
      <c r="E4" s="27">
        <f>SUM(E5:E11)</f>
        <v>3702199.54</v>
      </c>
      <c r="F4" s="27">
        <f>SUM(F5:F11)</f>
        <v>3702199.54</v>
      </c>
      <c r="G4" s="27">
        <f>D4-E4</f>
        <v>6161025.4099999992</v>
      </c>
    </row>
    <row r="5" spans="1:8" x14ac:dyDescent="0.2">
      <c r="A5" s="11" t="s">
        <v>64</v>
      </c>
      <c r="B5" s="23">
        <v>7382139.7400000002</v>
      </c>
      <c r="C5" s="23">
        <v>480000</v>
      </c>
      <c r="D5" s="23">
        <f t="shared" ref="D5:D68" si="0">B5+C5</f>
        <v>7862139.7400000002</v>
      </c>
      <c r="E5" s="23">
        <v>3273981.37</v>
      </c>
      <c r="F5" s="23">
        <v>3273981.37</v>
      </c>
      <c r="G5" s="23">
        <f t="shared" ref="G5:G68" si="1">D5-E5</f>
        <v>4588158.37</v>
      </c>
      <c r="H5" s="6">
        <v>1100</v>
      </c>
    </row>
    <row r="6" spans="1:8" x14ac:dyDescent="0.2">
      <c r="A6" s="11" t="s">
        <v>65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66</v>
      </c>
      <c r="B7" s="23">
        <v>1086039.93</v>
      </c>
      <c r="C7" s="23">
        <v>191000</v>
      </c>
      <c r="D7" s="23">
        <f t="shared" si="0"/>
        <v>1277039.93</v>
      </c>
      <c r="E7" s="23">
        <v>115459.09</v>
      </c>
      <c r="F7" s="23">
        <v>115459.09</v>
      </c>
      <c r="G7" s="23">
        <f t="shared" si="1"/>
        <v>1161580.8399999999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681045.28</v>
      </c>
      <c r="C9" s="23">
        <v>43000</v>
      </c>
      <c r="D9" s="23">
        <f t="shared" si="0"/>
        <v>724045.28</v>
      </c>
      <c r="E9" s="23">
        <v>312759.08</v>
      </c>
      <c r="F9" s="23">
        <v>312759.08</v>
      </c>
      <c r="G9" s="23">
        <f t="shared" si="1"/>
        <v>411286.2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3185774.19</v>
      </c>
      <c r="C12" s="28">
        <f>SUM(C13:C21)</f>
        <v>370481.61</v>
      </c>
      <c r="D12" s="28">
        <f t="shared" si="0"/>
        <v>3556255.8</v>
      </c>
      <c r="E12" s="28">
        <f>SUM(E13:E21)</f>
        <v>788266.71</v>
      </c>
      <c r="F12" s="28">
        <f>SUM(F13:F21)</f>
        <v>672970.02</v>
      </c>
      <c r="G12" s="28">
        <f t="shared" si="1"/>
        <v>2767989.09</v>
      </c>
      <c r="H12" s="10">
        <v>0</v>
      </c>
    </row>
    <row r="13" spans="1:8" x14ac:dyDescent="0.2">
      <c r="A13" s="11" t="s">
        <v>69</v>
      </c>
      <c r="B13" s="23">
        <v>66000</v>
      </c>
      <c r="C13" s="23">
        <v>-4841</v>
      </c>
      <c r="D13" s="23">
        <f t="shared" si="0"/>
        <v>61159</v>
      </c>
      <c r="E13" s="23">
        <v>30075.45</v>
      </c>
      <c r="F13" s="23">
        <v>30075.439999999999</v>
      </c>
      <c r="G13" s="23">
        <f t="shared" si="1"/>
        <v>31083.55</v>
      </c>
      <c r="H13" s="6">
        <v>2100</v>
      </c>
    </row>
    <row r="14" spans="1:8" x14ac:dyDescent="0.2">
      <c r="A14" s="11" t="s">
        <v>70</v>
      </c>
      <c r="B14" s="23">
        <v>12000</v>
      </c>
      <c r="C14" s="23">
        <v>5000</v>
      </c>
      <c r="D14" s="23">
        <f t="shared" si="0"/>
        <v>17000</v>
      </c>
      <c r="E14" s="23">
        <v>17000</v>
      </c>
      <c r="F14" s="23">
        <v>17000</v>
      </c>
      <c r="G14" s="23">
        <f t="shared" si="1"/>
        <v>0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13000</v>
      </c>
      <c r="C16" s="23">
        <v>29000</v>
      </c>
      <c r="D16" s="23">
        <f t="shared" si="0"/>
        <v>42000</v>
      </c>
      <c r="E16" s="23">
        <v>33162.03</v>
      </c>
      <c r="F16" s="23">
        <v>33162.03</v>
      </c>
      <c r="G16" s="23">
        <f t="shared" si="1"/>
        <v>8837.9700000000012</v>
      </c>
      <c r="H16" s="6">
        <v>2400</v>
      </c>
    </row>
    <row r="17" spans="1:8" x14ac:dyDescent="0.2">
      <c r="A17" s="11" t="s">
        <v>73</v>
      </c>
      <c r="B17" s="23">
        <v>2539128.19</v>
      </c>
      <c r="C17" s="23">
        <v>185707.01</v>
      </c>
      <c r="D17" s="23">
        <f t="shared" si="0"/>
        <v>2724835.2</v>
      </c>
      <c r="E17" s="23">
        <v>318806.14</v>
      </c>
      <c r="F17" s="23">
        <v>313694.03999999998</v>
      </c>
      <c r="G17" s="23">
        <f t="shared" si="1"/>
        <v>2406029.06</v>
      </c>
      <c r="H17" s="6">
        <v>2500</v>
      </c>
    </row>
    <row r="18" spans="1:8" x14ac:dyDescent="0.2">
      <c r="A18" s="11" t="s">
        <v>74</v>
      </c>
      <c r="B18" s="23">
        <v>516646</v>
      </c>
      <c r="C18" s="23">
        <v>100615.6</v>
      </c>
      <c r="D18" s="23">
        <f t="shared" si="0"/>
        <v>617261.6</v>
      </c>
      <c r="E18" s="23">
        <v>328681.65999999997</v>
      </c>
      <c r="F18" s="23">
        <v>218497.08</v>
      </c>
      <c r="G18" s="23">
        <f t="shared" si="1"/>
        <v>288579.94</v>
      </c>
      <c r="H18" s="6">
        <v>2600</v>
      </c>
    </row>
    <row r="19" spans="1:8" x14ac:dyDescent="0.2">
      <c r="A19" s="11" t="s">
        <v>75</v>
      </c>
      <c r="B19" s="23">
        <v>0</v>
      </c>
      <c r="C19" s="23">
        <v>25000</v>
      </c>
      <c r="D19" s="23">
        <f t="shared" si="0"/>
        <v>25000</v>
      </c>
      <c r="E19" s="23">
        <v>24999.74</v>
      </c>
      <c r="F19" s="23">
        <v>24999.74</v>
      </c>
      <c r="G19" s="23">
        <f t="shared" si="1"/>
        <v>0.25999999999839929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39000</v>
      </c>
      <c r="C21" s="23">
        <v>30000</v>
      </c>
      <c r="D21" s="23">
        <f t="shared" si="0"/>
        <v>69000</v>
      </c>
      <c r="E21" s="23">
        <v>35541.69</v>
      </c>
      <c r="F21" s="23">
        <v>35541.69</v>
      </c>
      <c r="G21" s="23">
        <f t="shared" si="1"/>
        <v>33458.31</v>
      </c>
      <c r="H21" s="6">
        <v>2900</v>
      </c>
    </row>
    <row r="22" spans="1:8" x14ac:dyDescent="0.2">
      <c r="A22" s="9" t="s">
        <v>61</v>
      </c>
      <c r="B22" s="28">
        <f>SUM(B23:B31)</f>
        <v>470351.35999999999</v>
      </c>
      <c r="C22" s="28">
        <f>SUM(C23:C31)</f>
        <v>441887.55</v>
      </c>
      <c r="D22" s="28">
        <f t="shared" si="0"/>
        <v>912238.90999999992</v>
      </c>
      <c r="E22" s="28">
        <f>SUM(E23:E31)</f>
        <v>520793.66</v>
      </c>
      <c r="F22" s="28">
        <f>SUM(F23:F31)</f>
        <v>516074.12</v>
      </c>
      <c r="G22" s="28">
        <f t="shared" si="1"/>
        <v>391445.24999999994</v>
      </c>
      <c r="H22" s="10">
        <v>0</v>
      </c>
    </row>
    <row r="23" spans="1:8" x14ac:dyDescent="0.2">
      <c r="A23" s="11" t="s">
        <v>78</v>
      </c>
      <c r="B23" s="23">
        <v>53354.57</v>
      </c>
      <c r="C23" s="23">
        <v>30000</v>
      </c>
      <c r="D23" s="23">
        <f t="shared" si="0"/>
        <v>83354.570000000007</v>
      </c>
      <c r="E23" s="23">
        <v>38800.53</v>
      </c>
      <c r="F23" s="23">
        <v>38800.53</v>
      </c>
      <c r="G23" s="23">
        <f t="shared" si="1"/>
        <v>44554.040000000008</v>
      </c>
      <c r="H23" s="6">
        <v>3100</v>
      </c>
    </row>
    <row r="24" spans="1:8" x14ac:dyDescent="0.2">
      <c r="A24" s="11" t="s">
        <v>79</v>
      </c>
      <c r="B24" s="23">
        <v>2000</v>
      </c>
      <c r="C24" s="23">
        <v>204470.28</v>
      </c>
      <c r="D24" s="23">
        <f t="shared" si="0"/>
        <v>206470.28</v>
      </c>
      <c r="E24" s="23">
        <v>83469.72</v>
      </c>
      <c r="F24" s="23">
        <v>83469.72</v>
      </c>
      <c r="G24" s="23">
        <f t="shared" si="1"/>
        <v>123000.56</v>
      </c>
      <c r="H24" s="6">
        <v>3200</v>
      </c>
    </row>
    <row r="25" spans="1:8" x14ac:dyDescent="0.2">
      <c r="A25" s="11" t="s">
        <v>80</v>
      </c>
      <c r="B25" s="23">
        <v>10000</v>
      </c>
      <c r="C25" s="23">
        <v>39825.08</v>
      </c>
      <c r="D25" s="23">
        <f t="shared" si="0"/>
        <v>49825.08</v>
      </c>
      <c r="E25" s="23">
        <v>25151.53</v>
      </c>
      <c r="F25" s="23">
        <v>21675.99</v>
      </c>
      <c r="G25" s="23">
        <f t="shared" si="1"/>
        <v>24673.550000000003</v>
      </c>
      <c r="H25" s="6">
        <v>3300</v>
      </c>
    </row>
    <row r="26" spans="1:8" x14ac:dyDescent="0.2">
      <c r="A26" s="11" t="s">
        <v>81</v>
      </c>
      <c r="B26" s="23">
        <v>153000</v>
      </c>
      <c r="C26" s="23">
        <v>4000</v>
      </c>
      <c r="D26" s="23">
        <f t="shared" si="0"/>
        <v>157000</v>
      </c>
      <c r="E26" s="23">
        <v>89979.34</v>
      </c>
      <c r="F26" s="23">
        <v>89979.34</v>
      </c>
      <c r="G26" s="23">
        <f t="shared" si="1"/>
        <v>67020.66</v>
      </c>
      <c r="H26" s="6">
        <v>3400</v>
      </c>
    </row>
    <row r="27" spans="1:8" x14ac:dyDescent="0.2">
      <c r="A27" s="11" t="s">
        <v>82</v>
      </c>
      <c r="B27" s="23">
        <v>20292</v>
      </c>
      <c r="C27" s="23">
        <v>41184.19</v>
      </c>
      <c r="D27" s="23">
        <f t="shared" si="0"/>
        <v>61476.19</v>
      </c>
      <c r="E27" s="23">
        <v>38526.86</v>
      </c>
      <c r="F27" s="23">
        <v>38526.86</v>
      </c>
      <c r="G27" s="23">
        <f t="shared" si="1"/>
        <v>22949.33</v>
      </c>
      <c r="H27" s="6">
        <v>3500</v>
      </c>
    </row>
    <row r="28" spans="1:8" x14ac:dyDescent="0.2">
      <c r="A28" s="11" t="s">
        <v>129</v>
      </c>
      <c r="B28" s="23">
        <v>0</v>
      </c>
      <c r="C28" s="23">
        <v>0</v>
      </c>
      <c r="D28" s="23">
        <f t="shared" si="0"/>
        <v>0</v>
      </c>
      <c r="E28" s="23">
        <v>0</v>
      </c>
      <c r="F28" s="23">
        <v>0</v>
      </c>
      <c r="G28" s="23">
        <f t="shared" si="1"/>
        <v>0</v>
      </c>
      <c r="H28" s="6">
        <v>3600</v>
      </c>
    </row>
    <row r="29" spans="1:8" x14ac:dyDescent="0.2">
      <c r="A29" s="11" t="s">
        <v>83</v>
      </c>
      <c r="B29" s="23">
        <v>11000.11</v>
      </c>
      <c r="C29" s="23">
        <v>-3000</v>
      </c>
      <c r="D29" s="23">
        <f t="shared" si="0"/>
        <v>8000.1100000000006</v>
      </c>
      <c r="E29" s="23">
        <v>7489</v>
      </c>
      <c r="F29" s="23">
        <v>6245</v>
      </c>
      <c r="G29" s="23">
        <f t="shared" si="1"/>
        <v>511.11000000000058</v>
      </c>
      <c r="H29" s="6">
        <v>3700</v>
      </c>
    </row>
    <row r="30" spans="1:8" x14ac:dyDescent="0.2">
      <c r="A30" s="11" t="s">
        <v>84</v>
      </c>
      <c r="B30" s="23">
        <v>64704.68</v>
      </c>
      <c r="C30" s="23">
        <v>75000</v>
      </c>
      <c r="D30" s="23">
        <f t="shared" si="0"/>
        <v>139704.68</v>
      </c>
      <c r="E30" s="23">
        <v>139704.68</v>
      </c>
      <c r="F30" s="23">
        <v>139704.68</v>
      </c>
      <c r="G30" s="23">
        <f t="shared" si="1"/>
        <v>0</v>
      </c>
      <c r="H30" s="6">
        <v>3800</v>
      </c>
    </row>
    <row r="31" spans="1:8" x14ac:dyDescent="0.2">
      <c r="A31" s="11" t="s">
        <v>18</v>
      </c>
      <c r="B31" s="23">
        <v>156000</v>
      </c>
      <c r="C31" s="23">
        <v>50408</v>
      </c>
      <c r="D31" s="23">
        <f t="shared" si="0"/>
        <v>206408</v>
      </c>
      <c r="E31" s="23">
        <v>97672</v>
      </c>
      <c r="F31" s="23">
        <v>97672</v>
      </c>
      <c r="G31" s="23">
        <f t="shared" si="1"/>
        <v>108736</v>
      </c>
      <c r="H31" s="6">
        <v>3900</v>
      </c>
    </row>
    <row r="32" spans="1:8" x14ac:dyDescent="0.2">
      <c r="A32" s="9" t="s">
        <v>121</v>
      </c>
      <c r="B32" s="28">
        <f>SUM(B33:B41)</f>
        <v>667761.88</v>
      </c>
      <c r="C32" s="28">
        <f>SUM(C33:C41)</f>
        <v>86000</v>
      </c>
      <c r="D32" s="28">
        <f t="shared" si="0"/>
        <v>753761.88</v>
      </c>
      <c r="E32" s="28">
        <f>SUM(E33:E41)</f>
        <v>374869</v>
      </c>
      <c r="F32" s="28">
        <f>SUM(F33:F41)</f>
        <v>374869</v>
      </c>
      <c r="G32" s="28">
        <f t="shared" si="1"/>
        <v>378892.88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216656.19</v>
      </c>
      <c r="C36" s="23">
        <v>0</v>
      </c>
      <c r="D36" s="23">
        <f t="shared" si="0"/>
        <v>216656.19</v>
      </c>
      <c r="E36" s="23">
        <v>130912.4</v>
      </c>
      <c r="F36" s="23">
        <v>130912.4</v>
      </c>
      <c r="G36" s="23">
        <f t="shared" si="1"/>
        <v>85743.790000000008</v>
      </c>
      <c r="H36" s="6">
        <v>4400</v>
      </c>
    </row>
    <row r="37" spans="1:8" x14ac:dyDescent="0.2">
      <c r="A37" s="11" t="s">
        <v>39</v>
      </c>
      <c r="B37" s="23">
        <v>451105.69</v>
      </c>
      <c r="C37" s="23">
        <v>86000</v>
      </c>
      <c r="D37" s="23">
        <f t="shared" si="0"/>
        <v>537105.68999999994</v>
      </c>
      <c r="E37" s="23">
        <v>243956.6</v>
      </c>
      <c r="F37" s="23">
        <v>243956.6</v>
      </c>
      <c r="G37" s="23">
        <f t="shared" si="1"/>
        <v>293149.08999999997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0</v>
      </c>
      <c r="C42" s="28">
        <f>SUM(C43:C51)</f>
        <v>1291629</v>
      </c>
      <c r="D42" s="28">
        <f t="shared" si="0"/>
        <v>1291629</v>
      </c>
      <c r="E42" s="28">
        <f>SUM(E43:E51)</f>
        <v>42104.990000000005</v>
      </c>
      <c r="F42" s="28">
        <f>SUM(F43:F51)</f>
        <v>42104.990000000005</v>
      </c>
      <c r="G42" s="28">
        <f t="shared" si="1"/>
        <v>1249524.01</v>
      </c>
      <c r="H42" s="10">
        <v>0</v>
      </c>
    </row>
    <row r="43" spans="1:8" x14ac:dyDescent="0.2">
      <c r="A43" s="3" t="s">
        <v>92</v>
      </c>
      <c r="B43" s="23">
        <v>0</v>
      </c>
      <c r="C43" s="23">
        <v>9000</v>
      </c>
      <c r="D43" s="23">
        <f t="shared" si="0"/>
        <v>9000</v>
      </c>
      <c r="E43" s="23">
        <v>0</v>
      </c>
      <c r="F43" s="23">
        <v>0</v>
      </c>
      <c r="G43" s="23">
        <f t="shared" si="1"/>
        <v>9000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13100</v>
      </c>
      <c r="D44" s="23">
        <f t="shared" si="0"/>
        <v>13100</v>
      </c>
      <c r="E44" s="23">
        <v>13100</v>
      </c>
      <c r="F44" s="23">
        <v>13100</v>
      </c>
      <c r="G44" s="23">
        <f t="shared" si="1"/>
        <v>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69529</v>
      </c>
      <c r="D45" s="23">
        <f t="shared" si="0"/>
        <v>69529</v>
      </c>
      <c r="E45" s="23">
        <v>29004.99</v>
      </c>
      <c r="F45" s="23">
        <v>29004.99</v>
      </c>
      <c r="G45" s="23">
        <f t="shared" si="1"/>
        <v>40524.009999999995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1200000</v>
      </c>
      <c r="D46" s="23">
        <f t="shared" si="0"/>
        <v>1200000</v>
      </c>
      <c r="E46" s="23">
        <v>0</v>
      </c>
      <c r="F46" s="23">
        <v>0</v>
      </c>
      <c r="G46" s="23">
        <f t="shared" si="1"/>
        <v>1200000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373360</v>
      </c>
      <c r="C64" s="28">
        <f>SUM(C65:C67)</f>
        <v>93680</v>
      </c>
      <c r="D64" s="28">
        <f t="shared" si="0"/>
        <v>467040</v>
      </c>
      <c r="E64" s="28">
        <f>SUM(E65:E67)</f>
        <v>119520</v>
      </c>
      <c r="F64" s="28">
        <f>SUM(F65:F67)</f>
        <v>119520</v>
      </c>
      <c r="G64" s="28">
        <f t="shared" si="1"/>
        <v>347520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373360</v>
      </c>
      <c r="C67" s="23">
        <v>93680</v>
      </c>
      <c r="D67" s="23">
        <f t="shared" si="0"/>
        <v>467040</v>
      </c>
      <c r="E67" s="23">
        <v>119520</v>
      </c>
      <c r="F67" s="23">
        <v>119520</v>
      </c>
      <c r="G67" s="23">
        <f t="shared" si="1"/>
        <v>347520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13846472.379999999</v>
      </c>
      <c r="C76" s="26">
        <f t="shared" si="4"/>
        <v>2997678.16</v>
      </c>
      <c r="D76" s="26">
        <f t="shared" si="4"/>
        <v>16844150.539999999</v>
      </c>
      <c r="E76" s="26">
        <f t="shared" si="4"/>
        <v>5547753.9000000004</v>
      </c>
      <c r="F76" s="26">
        <f t="shared" si="4"/>
        <v>5427737.6700000009</v>
      </c>
      <c r="G76" s="26">
        <f t="shared" si="4"/>
        <v>11296396.640000001</v>
      </c>
    </row>
    <row r="78" spans="1:8" x14ac:dyDescent="0.2">
      <c r="A78" s="1" t="s">
        <v>118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1295565.6200000001</v>
      </c>
      <c r="C5" s="28">
        <f t="shared" si="0"/>
        <v>6137</v>
      </c>
      <c r="D5" s="28">
        <f t="shared" si="0"/>
        <v>1301702.6200000001</v>
      </c>
      <c r="E5" s="28">
        <f t="shared" si="0"/>
        <v>571970.30000000005</v>
      </c>
      <c r="F5" s="28">
        <f t="shared" si="0"/>
        <v>571970.30000000005</v>
      </c>
      <c r="G5" s="28">
        <f t="shared" si="0"/>
        <v>729732.32000000007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1295565.6200000001</v>
      </c>
      <c r="C10" s="23">
        <v>6137</v>
      </c>
      <c r="D10" s="23">
        <f t="shared" si="1"/>
        <v>1301702.6200000001</v>
      </c>
      <c r="E10" s="23">
        <v>571970.30000000005</v>
      </c>
      <c r="F10" s="23">
        <v>571970.30000000005</v>
      </c>
      <c r="G10" s="23">
        <f t="shared" si="2"/>
        <v>729732.32000000007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12550906.76</v>
      </c>
      <c r="C15" s="28">
        <f t="shared" si="3"/>
        <v>2991541.16</v>
      </c>
      <c r="D15" s="28">
        <f t="shared" si="3"/>
        <v>15542447.92</v>
      </c>
      <c r="E15" s="28">
        <f t="shared" si="3"/>
        <v>4975783.5999999996</v>
      </c>
      <c r="F15" s="28">
        <f t="shared" si="3"/>
        <v>4855767.37</v>
      </c>
      <c r="G15" s="28">
        <f t="shared" si="3"/>
        <v>10566664.32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12550906.76</v>
      </c>
      <c r="C21" s="23">
        <v>2991541.16</v>
      </c>
      <c r="D21" s="23">
        <f t="shared" si="5"/>
        <v>15542447.92</v>
      </c>
      <c r="E21" s="23">
        <v>4975783.5999999996</v>
      </c>
      <c r="F21" s="23">
        <v>4855767.37</v>
      </c>
      <c r="G21" s="23">
        <f t="shared" si="4"/>
        <v>10566664.32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13846472.379999999</v>
      </c>
      <c r="C41" s="24">
        <f t="shared" si="12"/>
        <v>2997678.16</v>
      </c>
      <c r="D41" s="24">
        <f t="shared" si="12"/>
        <v>16844150.539999999</v>
      </c>
      <c r="E41" s="24">
        <f t="shared" si="12"/>
        <v>5547753.8999999994</v>
      </c>
      <c r="F41" s="24">
        <f t="shared" si="12"/>
        <v>5427737.6699999999</v>
      </c>
      <c r="G41" s="24">
        <f t="shared" si="12"/>
        <v>11296396.640000001</v>
      </c>
    </row>
    <row r="43" spans="1:7" x14ac:dyDescent="0.2">
      <c r="A43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2018-07-14T22:21:14Z</cp:lastPrinted>
  <dcterms:created xsi:type="dcterms:W3CDTF">2014-02-10T03:37:14Z</dcterms:created>
  <dcterms:modified xsi:type="dcterms:W3CDTF">2026-07-22T22:27:58Z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