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8_{6FC5F147-1D35-434E-A350-50D92EA07C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4" i="5" l="1"/>
  <c r="T13" i="5"/>
  <c r="T12" i="5"/>
  <c r="T11" i="5"/>
  <c r="T10" i="5"/>
  <c r="J10" i="5"/>
  <c r="I10" i="5"/>
  <c r="H10" i="5"/>
  <c r="G10" i="5"/>
  <c r="F10" i="5"/>
  <c r="T9" i="5"/>
  <c r="J9" i="5"/>
  <c r="T8" i="5"/>
  <c r="J8" i="5"/>
  <c r="G8" i="5"/>
  <c r="T7" i="5"/>
  <c r="T6" i="5"/>
  <c r="J6" i="5"/>
  <c r="I6" i="5"/>
  <c r="F6" i="5"/>
  <c r="T5" i="5"/>
  <c r="J5" i="5"/>
  <c r="I5" i="5"/>
  <c r="H5" i="5"/>
  <c r="G5" i="5"/>
  <c r="F5" i="5"/>
  <c r="T4" i="5"/>
</calcChain>
</file>

<file path=xl/sharedStrings.xml><?xml version="1.0" encoding="utf-8"?>
<sst xmlns="http://schemas.openxmlformats.org/spreadsheetml/2006/main" count="161" uniqueCount="97">
  <si>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</si>
  <si>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</si>
  <si>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</si>
  <si>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</si>
  <si>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</si>
  <si>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</si>
  <si>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</si>
  <si>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</si>
  <si>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</si>
  <si>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</si>
  <si>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</si>
  <si>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</si>
  <si>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</si>
  <si>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</si>
  <si>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</si>
  <si>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</si>
  <si>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</si>
  <si>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</si>
  <si>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</si>
  <si>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</si>
  <si>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</si>
  <si>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</si>
  <si>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</si>
  <si>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</si>
  <si>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</si>
  <si>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</si>
  <si>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</si>
  <si>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</si>
  <si>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31120M41C000000</t>
  </si>
  <si>
    <t>E001</t>
  </si>
  <si>
    <t>CASA DE LA CULTURA DE URIANGATO</t>
  </si>
  <si>
    <t>si</t>
  </si>
  <si>
    <t>FIN</t>
  </si>
  <si>
    <t>Fin.  Incrementar las actividades culturales en el municipio de Uriangato.</t>
  </si>
  <si>
    <t>Porcentaje de población atendida</t>
  </si>
  <si>
    <t>(Total de resultado de encuestas realizadas acerca de las actividades culturales 2026/ Total de resultado de encuestas realizadas acerca de las actividades culturales 2025)*100</t>
  </si>
  <si>
    <t>Atender al 3% de la población de entre 6 y 60 años con talleres, eventos y espacios culturales para su desarrollo.</t>
  </si>
  <si>
    <t>Encuestas realizadas</t>
  </si>
  <si>
    <t>PROPOSITO</t>
  </si>
  <si>
    <t>Propósito.  Beneficiar a 1,600 personas de entre 6 y 60 años con la implementación de talleres, eventos y la construcción de espacios culturales.</t>
  </si>
  <si>
    <t>Numero de personas de 6 a 60 años beneficiadas con talleres, eventos y construcción de nuevos espacios culturales.</t>
  </si>
  <si>
    <t>(Total de actividades culturales realizadas en el 2026/Total de actividades culturales realizadas en el 2025)*100</t>
  </si>
  <si>
    <t>Beneficiar a  1,600 personas de entre 6 y 60 años con la implementación de talleres , eventos y la construcción de espacios culturales</t>
  </si>
  <si>
    <t>Actividades culturales realizadas en los espacios culturales</t>
  </si>
  <si>
    <t>E000101</t>
  </si>
  <si>
    <t>COORD FORMACION CULTURAL</t>
  </si>
  <si>
    <t xml:space="preserve">COMPONENTE </t>
  </si>
  <si>
    <t>C1.  Impulso a las actividades de arte culturales y tradicionales de Uriangato</t>
  </si>
  <si>
    <t>Numero de niñas, niños y adolescentes beneficiados con talleres de arte y expresión artística de la cultura y tradiciones de Uriangato.</t>
  </si>
  <si>
    <t xml:space="preserve"> (Total de personas inscritas en el año 2026/Total de personas insctitas en 2025)*100</t>
  </si>
  <si>
    <t>Enseñar a 300 niñas, niños y adolescentes con talleres de arte y expresión artística, de la cultura y tradiciones de Uriangato.</t>
  </si>
  <si>
    <t>Niñas, niños y adolescentes beneficiados</t>
  </si>
  <si>
    <t xml:space="preserve">ACTIVIDAD </t>
  </si>
  <si>
    <t>A1. Capacitar y actualizar a los promotores y gestores culturales.</t>
  </si>
  <si>
    <t>Numero de promotores y/o gestores culturales capacitados.</t>
  </si>
  <si>
    <t xml:space="preserve"> (Total de capacitaciones realizadas/Total de capacitaciones programadas)*100</t>
  </si>
  <si>
    <t>Capacitar a promotores y/o gestores culturales sobre la cultura y tradiciones de Uriangato.</t>
  </si>
  <si>
    <t>Promotores y/o gestores culturales capacitados</t>
  </si>
  <si>
    <t>A2. Promover talleres de expresión del arte tradicional de la ciudad.</t>
  </si>
  <si>
    <t>Numero de talleres del arte tradicional de la ciudad realizados.</t>
  </si>
  <si>
    <t xml:space="preserve"> (Total de talleres realizados/Total de talleres programados)*100</t>
  </si>
  <si>
    <t>Realizar talleres de expresión del arte tradicional de la ciudad.</t>
  </si>
  <si>
    <t>Talleres de expresión del arte tradicional de la ciudad realizados</t>
  </si>
  <si>
    <t>A3. Realizar talleres de  formación en danza y/o bailes tradicionales de la ciudad.</t>
  </si>
  <si>
    <t>Numero de talleres de danza y/o bailes tradicionales de las ciudad.</t>
  </si>
  <si>
    <t>Realizar  talleres de danzas y/o bailes tradicionales de la ciudad..</t>
  </si>
  <si>
    <t>Talleres de danza y/o bailes tradicionales de la ciudad que se realizaron.</t>
  </si>
  <si>
    <t>E000102</t>
  </si>
  <si>
    <t>COORD DIFUSION CULTURAL</t>
  </si>
  <si>
    <t>C2. Promoción de eventos culturales en colonias y comunidades de Uriangato.</t>
  </si>
  <si>
    <t>Numero de eventos culturales presentados</t>
  </si>
  <si>
    <t xml:space="preserve"> (Total de eventos presentados/Total de eventos programados)*100</t>
  </si>
  <si>
    <t>Promover  eventos culturales en colonias y comunidades de la ciudad.</t>
  </si>
  <si>
    <t>Eventos culturales presentados</t>
  </si>
  <si>
    <t>A1. Realizar presentaciones artísticas y/o culturales en las colonias y comunidades del municipio.</t>
  </si>
  <si>
    <t>Numero de presentaciones artísticas y/o culturales.</t>
  </si>
  <si>
    <t xml:space="preserve"> (Total de presentaciones realizadas/Total de presentaciones programadas)*100</t>
  </si>
  <si>
    <t>Realizar presentaciones artísticas y/o culturales en colonias y comunidades de la ciudad.</t>
  </si>
  <si>
    <t>Presentaciones artísticas y/o culturales realizadas</t>
  </si>
  <si>
    <t>A2. Realizar eventos de expresion del arte tradicional de la ciudad.</t>
  </si>
  <si>
    <t>Numero de eventos de orden cultural creados en las ciudad.</t>
  </si>
  <si>
    <t xml:space="preserve"> (Total de eventos creados realizados/Total de eventos creados programados)*100</t>
  </si>
  <si>
    <t>Crear nuevos eventos de orden cultural en la ciudad.</t>
  </si>
  <si>
    <t>Eventos de orden cultural creados en la ciudad</t>
  </si>
  <si>
    <t>M0001</t>
  </si>
  <si>
    <t>ADMINISTRACION</t>
  </si>
  <si>
    <t>C1. Impulso a la infraestructura para el desarrollo de eventos artísticos y culturales.</t>
  </si>
  <si>
    <t>Numero de personas beneficiadas con la construcción del espacio cultura.</t>
  </si>
  <si>
    <t xml:space="preserve"> (Total de personas beneficiadas/Total de personas  programadas)*100</t>
  </si>
  <si>
    <t>Beneficiar a 100 personas con la construcción de un espacio para eventos culturales</t>
  </si>
  <si>
    <t>Personas beneficiadas con el espacio cultural.</t>
  </si>
  <si>
    <t>A1. Construir infraestructura cultural en el municipio</t>
  </si>
  <si>
    <t>Numero de espacios de cultura y expresión Artística construidos</t>
  </si>
  <si>
    <t xml:space="preserve"> (Total de espacios creados/Total de espacios creados programados)*100</t>
  </si>
  <si>
    <t>Construir 1 nuevo espacio de cultural y de expresión artística.</t>
  </si>
  <si>
    <t>Nuevos espacios de cultura y expresión artística construidos.</t>
  </si>
  <si>
    <t>Casa de la Cultura de Uriangato
Indicadores de Resultados
Del 1 de enero al 30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</si>
</sst>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2"/>
      <color theme="1"/>
      <name val="Calibri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2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horizontal="center" vertical="center" wrapText="1"/>
    </xf>
    <xf numFmtId="4" fontId="4" fillId="4" borderId="1" xfId="16" applyNumberFormat="1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Continuous" vertical="center" wrapText="1"/>
    </xf>
    <xf numFmtId="0" fontId="6" fillId="6" borderId="4" xfId="8" applyFont="1" applyFill="1" applyBorder="1" applyAlignment="1" applyProtection="1">
      <alignment horizontal="centerContinuous" vertical="center" wrapText="1"/>
      <protection locked="0"/>
    </xf>
    <xf numFmtId="0" fontId="6" fillId="6" borderId="5" xfId="8" applyFont="1" applyFill="1" applyBorder="1" applyAlignment="1" applyProtection="1">
      <alignment horizontal="centerContinuous" vertical="center" wrapText="1"/>
      <protection locked="0"/>
    </xf>
    <xf numFmtId="0" fontId="6" fillId="6" borderId="2" xfId="8" applyFont="1" applyFill="1" applyBorder="1" applyAlignment="1" applyProtection="1">
      <alignment horizontal="centerContinuous" vertical="center" wrapText="1"/>
      <protection locked="0"/>
    </xf>
    <xf numFmtId="0" fontId="4" fillId="7" borderId="0" xfId="16" applyFont="1" applyFill="1" applyAlignment="1">
      <alignment horizontal="centerContinuous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1" xfId="16" applyFont="1" applyFill="1" applyBorder="1" applyAlignment="1">
      <alignment horizontal="center" vertical="center" wrapText="1"/>
    </xf>
    <xf numFmtId="0" fontId="4" fillId="4" borderId="3" xfId="8" applyFont="1" applyFill="1" applyBorder="1" applyAlignment="1" applyProtection="1">
      <alignment horizontal="centerContinuous" vertical="center"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44" fontId="9" fillId="0" borderId="1" xfId="17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9" fontId="9" fillId="0" borderId="1" xfId="19" applyNumberFormat="1" applyFont="1" applyBorder="1" applyAlignment="1" applyProtection="1">
      <alignment horizontal="center" vertical="center" wrapText="1"/>
      <protection locked="0"/>
    </xf>
    <xf numFmtId="9" fontId="9" fillId="0" borderId="1" xfId="18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 applyProtection="1">
      <alignment horizontal="center" vertical="center" wrapText="1"/>
      <protection locked="0"/>
    </xf>
    <xf numFmtId="44" fontId="8" fillId="0" borderId="1" xfId="17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4" fontId="10" fillId="0" borderId="1" xfId="17" applyFont="1" applyFill="1" applyBorder="1" applyAlignment="1" applyProtection="1">
      <alignment horizontal="center" vertical="center" wrapText="1"/>
      <protection locked="0"/>
    </xf>
    <xf numFmtId="9" fontId="11" fillId="0" borderId="1" xfId="19" applyNumberFormat="1" applyFont="1" applyBorder="1" applyAlignment="1" applyProtection="1">
      <alignment horizontal="center" vertical="center" wrapText="1"/>
      <protection locked="0"/>
    </xf>
    <xf numFmtId="9" fontId="11" fillId="0" borderId="1" xfId="18" applyFont="1" applyFill="1" applyBorder="1" applyAlignment="1">
      <alignment horizontal="center" vertical="center" wrapText="1"/>
    </xf>
    <xf numFmtId="44" fontId="8" fillId="0" borderId="1" xfId="17" applyFont="1" applyFill="1" applyBorder="1" applyAlignment="1">
      <alignment horizontal="center" vertical="center" wrapText="1"/>
    </xf>
  </cellXfs>
  <cellStyles count="21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" xfId="17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3 2" xfId="19" xr:uid="{7E5EE9E1-5D72-4D89-9CBA-80853CAD13F2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3" xfId="20" xr:uid="{5AE6C74F-2ED2-4038-BCC3-5D1DD4ACB726}"/>
    <cellStyle name="Normal_141008Reportes Cuadros Institucionales-sectorialesADV" xfId="16" xr:uid="{00000000-0005-0000-0000-000011000000}"/>
    <cellStyle name="Porcentaje" xfId="18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A2" sqref="A2:E2"/>
    </sheetView>
  </sheetViews>
  <sheetFormatPr baseColWidth="10" defaultColWidth="12" defaultRowHeight="11.25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28.5" customHeight="1">
      <c r="A2" s="18" t="s">
        <v>0</v>
      </c>
      <c r="B2" s="19"/>
      <c r="C2" s="19"/>
      <c r="D2" s="19"/>
      <c r="E2" s="20"/>
      <c r="F2" s="17" t="s">
        <v>1</v>
      </c>
      <c r="G2" s="17"/>
      <c r="H2" s="17"/>
      <c r="I2" s="17"/>
      <c r="J2" s="17"/>
      <c r="K2" s="10" t="s">
        <v>2</v>
      </c>
      <c r="L2" s="10"/>
      <c r="M2" s="10"/>
      <c r="N2" s="21" t="s">
        <v>3</v>
      </c>
      <c r="O2" s="22"/>
      <c r="P2" s="22"/>
      <c r="Q2" s="22"/>
      <c r="R2" s="22"/>
      <c r="S2" s="22"/>
      <c r="T2" s="23"/>
      <c r="U2" s="14" t="s">
        <v>4</v>
      </c>
      <c r="V2" s="14"/>
      <c r="W2" s="14"/>
    </row>
    <row r="3" spans="1:23" ht="54.75" customHeigh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24</v>
      </c>
      <c r="G3" s="6" t="s">
        <v>10</v>
      </c>
      <c r="H3" s="6" t="s">
        <v>25</v>
      </c>
      <c r="I3" s="7" t="s">
        <v>26</v>
      </c>
      <c r="J3" s="7" t="s">
        <v>27</v>
      </c>
      <c r="K3" s="8" t="s">
        <v>11</v>
      </c>
      <c r="L3" s="8" t="s">
        <v>12</v>
      </c>
      <c r="M3" s="8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5" t="s">
        <v>21</v>
      </c>
      <c r="V3" s="16" t="s">
        <v>22</v>
      </c>
      <c r="W3" s="16" t="s">
        <v>23</v>
      </c>
    </row>
    <row r="4" spans="1:23" ht="60">
      <c r="A4" s="24" t="s">
        <v>28</v>
      </c>
      <c r="B4" s="24" t="s">
        <v>29</v>
      </c>
      <c r="C4" s="24" t="s">
        <v>30</v>
      </c>
      <c r="D4" s="25">
        <v>242</v>
      </c>
      <c r="E4" s="24" t="s">
        <v>30</v>
      </c>
      <c r="F4" s="26">
        <v>4882228</v>
      </c>
      <c r="G4" s="26">
        <v>5948949</v>
      </c>
      <c r="H4" s="26">
        <v>0</v>
      </c>
      <c r="I4" s="26">
        <v>4230647</v>
      </c>
      <c r="J4" s="26">
        <v>4230647</v>
      </c>
      <c r="K4" s="25" t="s">
        <v>31</v>
      </c>
      <c r="L4" s="24" t="s">
        <v>32</v>
      </c>
      <c r="M4" s="24" t="s">
        <v>33</v>
      </c>
      <c r="N4" s="24" t="s">
        <v>34</v>
      </c>
      <c r="O4" s="24" t="s">
        <v>32</v>
      </c>
      <c r="P4" s="27" t="s">
        <v>35</v>
      </c>
      <c r="Q4" s="25" t="s">
        <v>36</v>
      </c>
      <c r="R4" s="28">
        <v>1</v>
      </c>
      <c r="S4" s="28">
        <v>1</v>
      </c>
      <c r="T4" s="29">
        <f>+U4/V4</f>
        <v>0.75</v>
      </c>
      <c r="U4" s="25">
        <v>270</v>
      </c>
      <c r="V4" s="30">
        <v>360</v>
      </c>
      <c r="W4" s="24" t="s">
        <v>37</v>
      </c>
    </row>
    <row r="5" spans="1:23" ht="60">
      <c r="A5" s="24" t="s">
        <v>28</v>
      </c>
      <c r="B5" s="25" t="s">
        <v>29</v>
      </c>
      <c r="C5" s="24" t="s">
        <v>30</v>
      </c>
      <c r="D5" s="25">
        <v>242</v>
      </c>
      <c r="E5" s="24" t="s">
        <v>30</v>
      </c>
      <c r="F5" s="31">
        <f>+F4-F6-F10-F13</f>
        <v>3963260</v>
      </c>
      <c r="G5" s="31">
        <f>+G4-G6-G10-G13</f>
        <v>4915501</v>
      </c>
      <c r="H5" s="31">
        <f t="shared" ref="H5:J5" si="0">+H4-H6-H10-H13</f>
        <v>0</v>
      </c>
      <c r="I5" s="31">
        <f t="shared" si="0"/>
        <v>2876028</v>
      </c>
      <c r="J5" s="31">
        <f t="shared" si="0"/>
        <v>2876028</v>
      </c>
      <c r="K5" s="25" t="s">
        <v>31</v>
      </c>
      <c r="L5" s="24" t="s">
        <v>38</v>
      </c>
      <c r="M5" s="24" t="s">
        <v>39</v>
      </c>
      <c r="N5" s="24" t="s">
        <v>40</v>
      </c>
      <c r="O5" s="24" t="s">
        <v>38</v>
      </c>
      <c r="P5" s="27" t="s">
        <v>41</v>
      </c>
      <c r="Q5" s="25" t="s">
        <v>42</v>
      </c>
      <c r="R5" s="28">
        <v>1</v>
      </c>
      <c r="S5" s="28">
        <v>1</v>
      </c>
      <c r="T5" s="29">
        <f t="shared" ref="T5:T14" si="1">+U5/V5</f>
        <v>0.94736842105263153</v>
      </c>
      <c r="U5" s="25">
        <v>18</v>
      </c>
      <c r="V5" s="25">
        <v>19</v>
      </c>
      <c r="W5" s="24" t="s">
        <v>43</v>
      </c>
    </row>
    <row r="6" spans="1:23" ht="48">
      <c r="A6" s="32" t="s">
        <v>28</v>
      </c>
      <c r="B6" s="33" t="s">
        <v>44</v>
      </c>
      <c r="C6" s="32" t="s">
        <v>45</v>
      </c>
      <c r="D6" s="33">
        <v>242</v>
      </c>
      <c r="E6" s="32" t="s">
        <v>30</v>
      </c>
      <c r="F6" s="34">
        <f>+F7+F8+F9</f>
        <v>301950</v>
      </c>
      <c r="G6" s="34">
        <v>416430</v>
      </c>
      <c r="H6" s="34">
        <v>0</v>
      </c>
      <c r="I6" s="34">
        <f>+I7+I8+I9</f>
        <v>379358</v>
      </c>
      <c r="J6" s="34">
        <f>+J7+J8+J9</f>
        <v>379358</v>
      </c>
      <c r="K6" s="33" t="s">
        <v>31</v>
      </c>
      <c r="L6" s="32" t="s">
        <v>46</v>
      </c>
      <c r="M6" s="32" t="s">
        <v>47</v>
      </c>
      <c r="N6" s="32" t="s">
        <v>48</v>
      </c>
      <c r="O6" s="32" t="s">
        <v>46</v>
      </c>
      <c r="P6" s="33" t="s">
        <v>49</v>
      </c>
      <c r="Q6" s="33" t="s">
        <v>50</v>
      </c>
      <c r="R6" s="35">
        <v>1</v>
      </c>
      <c r="S6" s="35">
        <v>1</v>
      </c>
      <c r="T6" s="36">
        <f t="shared" si="1"/>
        <v>0.7</v>
      </c>
      <c r="U6" s="33">
        <v>210</v>
      </c>
      <c r="V6" s="33">
        <v>300</v>
      </c>
      <c r="W6" s="32" t="s">
        <v>51</v>
      </c>
    </row>
    <row r="7" spans="1:23" ht="48">
      <c r="A7" s="24" t="s">
        <v>28</v>
      </c>
      <c r="B7" s="25" t="s">
        <v>44</v>
      </c>
      <c r="C7" s="24" t="s">
        <v>45</v>
      </c>
      <c r="D7" s="25">
        <v>242</v>
      </c>
      <c r="E7" s="24" t="s">
        <v>30</v>
      </c>
      <c r="F7" s="37">
        <v>0</v>
      </c>
      <c r="G7" s="37">
        <v>15000</v>
      </c>
      <c r="H7" s="37">
        <v>0</v>
      </c>
      <c r="I7" s="37">
        <v>15000</v>
      </c>
      <c r="J7" s="37">
        <v>15000</v>
      </c>
      <c r="K7" s="25" t="s">
        <v>31</v>
      </c>
      <c r="L7" s="24" t="s">
        <v>52</v>
      </c>
      <c r="M7" s="24" t="s">
        <v>53</v>
      </c>
      <c r="N7" s="24" t="s">
        <v>54</v>
      </c>
      <c r="O7" s="24" t="s">
        <v>52</v>
      </c>
      <c r="P7" s="25" t="s">
        <v>55</v>
      </c>
      <c r="Q7" s="25" t="s">
        <v>56</v>
      </c>
      <c r="R7" s="28">
        <v>1</v>
      </c>
      <c r="S7" s="28">
        <v>1</v>
      </c>
      <c r="T7" s="29">
        <f t="shared" si="1"/>
        <v>0.6</v>
      </c>
      <c r="U7" s="25">
        <v>3</v>
      </c>
      <c r="V7" s="25">
        <v>5</v>
      </c>
      <c r="W7" s="24" t="s">
        <v>57</v>
      </c>
    </row>
    <row r="8" spans="1:23" ht="72">
      <c r="A8" s="24" t="s">
        <v>28</v>
      </c>
      <c r="B8" s="25" t="s">
        <v>44</v>
      </c>
      <c r="C8" s="24" t="s">
        <v>45</v>
      </c>
      <c r="D8" s="25">
        <v>242</v>
      </c>
      <c r="E8" s="24" t="s">
        <v>30</v>
      </c>
      <c r="F8" s="31">
        <v>216450</v>
      </c>
      <c r="G8" s="31">
        <f>330930-15000</f>
        <v>315930</v>
      </c>
      <c r="H8" s="31">
        <v>0</v>
      </c>
      <c r="I8" s="31">
        <v>294158</v>
      </c>
      <c r="J8" s="37">
        <f>379358-85200</f>
        <v>294158</v>
      </c>
      <c r="K8" s="25" t="s">
        <v>31</v>
      </c>
      <c r="L8" s="24" t="s">
        <v>52</v>
      </c>
      <c r="M8" s="24" t="s">
        <v>58</v>
      </c>
      <c r="N8" s="24" t="s">
        <v>59</v>
      </c>
      <c r="O8" s="24" t="s">
        <v>52</v>
      </c>
      <c r="P8" s="25" t="s">
        <v>60</v>
      </c>
      <c r="Q8" s="25" t="s">
        <v>61</v>
      </c>
      <c r="R8" s="28">
        <v>1</v>
      </c>
      <c r="S8" s="28">
        <v>1</v>
      </c>
      <c r="T8" s="29">
        <f t="shared" si="1"/>
        <v>1</v>
      </c>
      <c r="U8" s="25">
        <v>14</v>
      </c>
      <c r="V8" s="25">
        <v>14</v>
      </c>
      <c r="W8" s="24" t="s">
        <v>62</v>
      </c>
    </row>
    <row r="9" spans="1:23" ht="84">
      <c r="A9" s="24" t="s">
        <v>28</v>
      </c>
      <c r="B9" s="25" t="s">
        <v>44</v>
      </c>
      <c r="C9" s="24" t="s">
        <v>45</v>
      </c>
      <c r="D9" s="25">
        <v>242</v>
      </c>
      <c r="E9" s="24" t="s">
        <v>30</v>
      </c>
      <c r="F9" s="31">
        <v>85500</v>
      </c>
      <c r="G9" s="31">
        <v>85500</v>
      </c>
      <c r="H9" s="31">
        <v>0</v>
      </c>
      <c r="I9" s="31">
        <v>70200</v>
      </c>
      <c r="J9" s="37">
        <f>23400*3</f>
        <v>70200</v>
      </c>
      <c r="K9" s="25" t="s">
        <v>31</v>
      </c>
      <c r="L9" s="24" t="s">
        <v>52</v>
      </c>
      <c r="M9" s="24" t="s">
        <v>63</v>
      </c>
      <c r="N9" s="24" t="s">
        <v>64</v>
      </c>
      <c r="O9" s="24" t="s">
        <v>52</v>
      </c>
      <c r="P9" s="25" t="s">
        <v>60</v>
      </c>
      <c r="Q9" s="25" t="s">
        <v>65</v>
      </c>
      <c r="R9" s="28">
        <v>1</v>
      </c>
      <c r="S9" s="28">
        <v>1</v>
      </c>
      <c r="T9" s="29">
        <f t="shared" si="1"/>
        <v>1</v>
      </c>
      <c r="U9" s="25">
        <v>3</v>
      </c>
      <c r="V9" s="25">
        <v>3</v>
      </c>
      <c r="W9" s="24" t="s">
        <v>66</v>
      </c>
    </row>
    <row r="10" spans="1:23" ht="36">
      <c r="A10" s="32" t="s">
        <v>28</v>
      </c>
      <c r="B10" s="33" t="s">
        <v>67</v>
      </c>
      <c r="C10" s="32" t="s">
        <v>68</v>
      </c>
      <c r="D10" s="33">
        <v>242</v>
      </c>
      <c r="E10" s="32" t="s">
        <v>30</v>
      </c>
      <c r="F10" s="34">
        <f>+F11+F12</f>
        <v>567018</v>
      </c>
      <c r="G10" s="34">
        <f t="shared" ref="G10:H10" si="2">+G11+G12</f>
        <v>567018</v>
      </c>
      <c r="H10" s="34">
        <f t="shared" si="2"/>
        <v>0</v>
      </c>
      <c r="I10" s="34">
        <f>+I11+I12</f>
        <v>975261</v>
      </c>
      <c r="J10" s="34">
        <f>+J11+J12</f>
        <v>975261</v>
      </c>
      <c r="K10" s="33" t="s">
        <v>31</v>
      </c>
      <c r="L10" s="32" t="s">
        <v>46</v>
      </c>
      <c r="M10" s="32" t="s">
        <v>69</v>
      </c>
      <c r="N10" s="32" t="s">
        <v>70</v>
      </c>
      <c r="O10" s="32" t="s">
        <v>46</v>
      </c>
      <c r="P10" s="33" t="s">
        <v>71</v>
      </c>
      <c r="Q10" s="33" t="s">
        <v>72</v>
      </c>
      <c r="R10" s="35">
        <v>1</v>
      </c>
      <c r="S10" s="35">
        <v>1</v>
      </c>
      <c r="T10" s="36">
        <f t="shared" si="1"/>
        <v>1.2307692307692308</v>
      </c>
      <c r="U10" s="33">
        <v>16</v>
      </c>
      <c r="V10" s="33">
        <v>13</v>
      </c>
      <c r="W10" s="32" t="s">
        <v>73</v>
      </c>
    </row>
    <row r="11" spans="1:23" ht="48">
      <c r="A11" s="24" t="s">
        <v>28</v>
      </c>
      <c r="B11" s="25" t="s">
        <v>67</v>
      </c>
      <c r="C11" s="24" t="s">
        <v>68</v>
      </c>
      <c r="D11" s="25">
        <v>242</v>
      </c>
      <c r="E11" s="24" t="s">
        <v>30</v>
      </c>
      <c r="F11" s="31">
        <v>437018</v>
      </c>
      <c r="G11" s="31">
        <v>437018</v>
      </c>
      <c r="H11" s="31">
        <v>0</v>
      </c>
      <c r="I11" s="31">
        <v>761751</v>
      </c>
      <c r="J11" s="31">
        <v>761751</v>
      </c>
      <c r="K11" s="25" t="s">
        <v>31</v>
      </c>
      <c r="L11" s="24" t="s">
        <v>52</v>
      </c>
      <c r="M11" s="24" t="s">
        <v>74</v>
      </c>
      <c r="N11" s="24" t="s">
        <v>75</v>
      </c>
      <c r="O11" s="24" t="s">
        <v>52</v>
      </c>
      <c r="P11" s="25" t="s">
        <v>76</v>
      </c>
      <c r="Q11" s="25" t="s">
        <v>77</v>
      </c>
      <c r="R11" s="28">
        <v>1</v>
      </c>
      <c r="S11" s="28">
        <v>1</v>
      </c>
      <c r="T11" s="29">
        <f t="shared" si="1"/>
        <v>1.0909090909090908</v>
      </c>
      <c r="U11" s="25">
        <v>12</v>
      </c>
      <c r="V11" s="25">
        <v>11</v>
      </c>
      <c r="W11" s="24" t="s">
        <v>78</v>
      </c>
    </row>
    <row r="12" spans="1:23" ht="48">
      <c r="A12" s="24" t="s">
        <v>28</v>
      </c>
      <c r="B12" s="25" t="s">
        <v>67</v>
      </c>
      <c r="C12" s="24" t="s">
        <v>68</v>
      </c>
      <c r="D12" s="25">
        <v>242</v>
      </c>
      <c r="E12" s="24" t="s">
        <v>30</v>
      </c>
      <c r="F12" s="31">
        <v>130000</v>
      </c>
      <c r="G12" s="31">
        <v>130000</v>
      </c>
      <c r="H12" s="31">
        <v>0</v>
      </c>
      <c r="I12" s="31">
        <v>213510</v>
      </c>
      <c r="J12" s="31">
        <v>213510</v>
      </c>
      <c r="K12" s="25" t="s">
        <v>31</v>
      </c>
      <c r="L12" s="24" t="s">
        <v>52</v>
      </c>
      <c r="M12" s="24" t="s">
        <v>79</v>
      </c>
      <c r="N12" s="24" t="s">
        <v>80</v>
      </c>
      <c r="O12" s="24" t="s">
        <v>52</v>
      </c>
      <c r="P12" s="25" t="s">
        <v>81</v>
      </c>
      <c r="Q12" s="25" t="s">
        <v>82</v>
      </c>
      <c r="R12" s="28">
        <v>1</v>
      </c>
      <c r="S12" s="28">
        <v>1</v>
      </c>
      <c r="T12" s="29">
        <f t="shared" si="1"/>
        <v>2</v>
      </c>
      <c r="U12" s="25">
        <v>4</v>
      </c>
      <c r="V12" s="25">
        <v>2</v>
      </c>
      <c r="W12" s="24" t="s">
        <v>83</v>
      </c>
    </row>
    <row r="13" spans="1:23" ht="60">
      <c r="A13" s="32" t="s">
        <v>28</v>
      </c>
      <c r="B13" s="33" t="s">
        <v>84</v>
      </c>
      <c r="C13" s="32" t="s">
        <v>85</v>
      </c>
      <c r="D13" s="33">
        <v>152</v>
      </c>
      <c r="E13" s="32" t="s">
        <v>30</v>
      </c>
      <c r="F13" s="34">
        <v>50000</v>
      </c>
      <c r="G13" s="34">
        <v>50000</v>
      </c>
      <c r="H13" s="34">
        <v>0</v>
      </c>
      <c r="I13" s="34">
        <v>0</v>
      </c>
      <c r="J13" s="34">
        <v>0</v>
      </c>
      <c r="K13" s="33" t="s">
        <v>31</v>
      </c>
      <c r="L13" s="32" t="s">
        <v>46</v>
      </c>
      <c r="M13" s="32" t="s">
        <v>86</v>
      </c>
      <c r="N13" s="32" t="s">
        <v>87</v>
      </c>
      <c r="O13" s="32" t="s">
        <v>46</v>
      </c>
      <c r="P13" s="33" t="s">
        <v>88</v>
      </c>
      <c r="Q13" s="32" t="s">
        <v>89</v>
      </c>
      <c r="R13" s="35">
        <v>1</v>
      </c>
      <c r="S13" s="35">
        <v>1</v>
      </c>
      <c r="T13" s="36">
        <f t="shared" si="1"/>
        <v>1</v>
      </c>
      <c r="U13" s="33">
        <v>1</v>
      </c>
      <c r="V13" s="33">
        <v>1</v>
      </c>
      <c r="W13" s="32" t="s">
        <v>90</v>
      </c>
    </row>
    <row r="14" spans="1:23" ht="72">
      <c r="A14" s="24" t="s">
        <v>28</v>
      </c>
      <c r="B14" s="25" t="s">
        <v>84</v>
      </c>
      <c r="C14" s="24" t="s">
        <v>85</v>
      </c>
      <c r="D14" s="25">
        <v>152</v>
      </c>
      <c r="E14" s="24" t="s">
        <v>30</v>
      </c>
      <c r="F14" s="31">
        <v>50000</v>
      </c>
      <c r="G14" s="31">
        <v>50000</v>
      </c>
      <c r="H14" s="31">
        <v>0</v>
      </c>
      <c r="I14" s="31">
        <v>0</v>
      </c>
      <c r="J14" s="31">
        <v>0</v>
      </c>
      <c r="K14" s="25" t="s">
        <v>31</v>
      </c>
      <c r="L14" s="24" t="s">
        <v>52</v>
      </c>
      <c r="M14" s="24" t="s">
        <v>91</v>
      </c>
      <c r="N14" s="24" t="s">
        <v>92</v>
      </c>
      <c r="O14" s="24" t="s">
        <v>52</v>
      </c>
      <c r="P14" s="25" t="s">
        <v>93</v>
      </c>
      <c r="Q14" s="25" t="s">
        <v>94</v>
      </c>
      <c r="R14" s="28">
        <v>1</v>
      </c>
      <c r="S14" s="28">
        <v>1</v>
      </c>
      <c r="T14" s="29">
        <f t="shared" si="1"/>
        <v>1</v>
      </c>
      <c r="U14" s="25">
        <v>1</v>
      </c>
      <c r="V14" s="25">
        <v>1</v>
      </c>
      <c r="W14" s="24" t="s">
        <v>95</v>
      </c>
    </row>
    <row r="15" spans="1:23">
      <c r="A15" s="3"/>
      <c r="B15" s="4"/>
      <c r="C15" s="3"/>
      <c r="D15" s="3"/>
      <c r="E15" s="4"/>
      <c r="F15" s="4"/>
      <c r="G15" s="4"/>
      <c r="H15" s="4"/>
      <c r="I15" s="4"/>
      <c r="J15" s="4"/>
      <c r="K15"/>
      <c r="L15"/>
      <c r="M15"/>
      <c r="N15"/>
      <c r="O15"/>
      <c r="P15" s="2"/>
      <c r="Q15" s="2"/>
    </row>
    <row r="16" spans="1:23">
      <c r="A16" s="3"/>
      <c r="B16" s="4"/>
      <c r="C16" s="3"/>
      <c r="D16" s="3"/>
      <c r="E16" s="4"/>
      <c r="F16" s="4"/>
      <c r="G16" s="4"/>
      <c r="H16" s="4"/>
      <c r="I16" s="4"/>
      <c r="J16" s="4"/>
      <c r="K16"/>
      <c r="L16"/>
      <c r="M16"/>
      <c r="N16"/>
      <c r="O16"/>
      <c r="P16" s="2"/>
      <c r="Q16" s="2"/>
    </row>
    <row r="17" spans="1:17">
      <c r="A17" s="3"/>
      <c r="B17" s="4"/>
      <c r="C17" s="3"/>
      <c r="D17" s="3"/>
      <c r="E17" s="4"/>
      <c r="F17" s="4"/>
      <c r="G17" s="4"/>
      <c r="H17" s="4"/>
      <c r="I17" s="4"/>
      <c r="J17" s="4"/>
      <c r="K17"/>
      <c r="L17"/>
      <c r="M17"/>
      <c r="N17"/>
      <c r="O17"/>
      <c r="P17" s="2"/>
      <c r="Q17" s="2"/>
    </row>
    <row r="18" spans="1:17">
      <c r="A18" s="3"/>
      <c r="B18" s="4"/>
      <c r="C18" s="3"/>
      <c r="D18" s="3"/>
      <c r="E18" s="4"/>
      <c r="F18" s="4"/>
      <c r="G18" s="4"/>
      <c r="H18" s="4"/>
      <c r="I18" s="4"/>
      <c r="J18" s="4"/>
      <c r="K18"/>
      <c r="L18"/>
      <c r="M18"/>
      <c r="N18"/>
      <c r="O18"/>
      <c r="P18" s="2"/>
      <c r="Q18" s="2"/>
    </row>
    <row r="19" spans="1:17">
      <c r="A19" s="3"/>
      <c r="B19" s="4"/>
      <c r="C19" s="3"/>
      <c r="D19" s="3"/>
      <c r="E19" s="4"/>
      <c r="F19" s="4"/>
      <c r="G19" s="4"/>
      <c r="H19" s="4"/>
      <c r="I19" s="4"/>
      <c r="J19" s="4"/>
      <c r="K19"/>
      <c r="L19"/>
      <c r="M19"/>
      <c r="N19"/>
      <c r="O19"/>
      <c r="P19" s="2"/>
      <c r="Q19" s="2"/>
    </row>
    <row r="20" spans="1:17">
      <c r="A20" s="3"/>
      <c r="B20" s="4"/>
      <c r="C20" s="3"/>
      <c r="D20" s="3"/>
      <c r="E20" s="4"/>
      <c r="F20" s="4"/>
      <c r="G20" s="4"/>
      <c r="H20" s="4"/>
      <c r="I20" s="4"/>
      <c r="J20" s="4"/>
      <c r="K20"/>
      <c r="L20"/>
      <c r="M20"/>
      <c r="N20"/>
      <c r="O20"/>
      <c r="P20" s="2"/>
      <c r="Q20" s="2"/>
    </row>
    <row r="21" spans="1:17">
      <c r="A21" s="3"/>
      <c r="B21" s="4"/>
      <c r="C21" s="3"/>
      <c r="D21" s="3"/>
      <c r="E21" s="4"/>
      <c r="F21" s="4"/>
      <c r="G21" s="4"/>
      <c r="H21" s="4"/>
      <c r="I21" s="4"/>
      <c r="J21" s="4"/>
      <c r="K21"/>
      <c r="L21"/>
      <c r="M21"/>
      <c r="N21"/>
      <c r="O21"/>
      <c r="P21" s="2"/>
      <c r="Q21" s="2"/>
    </row>
    <row r="22" spans="1:17">
      <c r="A22" s="3"/>
      <c r="B22" s="4"/>
      <c r="C22" s="3"/>
      <c r="D22" s="3"/>
      <c r="E22" s="4"/>
      <c r="F22" s="4"/>
      <c r="G22" s="4"/>
      <c r="H22" s="4"/>
      <c r="I22" s="4"/>
      <c r="J22" s="4"/>
      <c r="K22" s="4"/>
      <c r="L22" s="4"/>
    </row>
    <row r="23" spans="1:17">
      <c r="A23" s="3"/>
      <c r="B23" s="4"/>
      <c r="C23" s="3"/>
      <c r="D23" s="3"/>
      <c r="E23" s="4"/>
      <c r="F23" s="4"/>
      <c r="G23" s="4"/>
      <c r="H23" s="4"/>
      <c r="I23" s="4"/>
      <c r="J23" s="4"/>
      <c r="K23" s="4"/>
      <c r="L23" s="4"/>
    </row>
    <row r="24" spans="1:17">
      <c r="A24" s="3"/>
      <c r="B24" s="4"/>
      <c r="C24" s="3"/>
      <c r="D24" s="3"/>
      <c r="E24" s="4"/>
      <c r="F24" s="4"/>
      <c r="G24" s="4"/>
      <c r="H24" s="4"/>
      <c r="I24" s="4"/>
      <c r="J24" s="4"/>
      <c r="K24" s="4"/>
      <c r="L24" s="4"/>
    </row>
    <row r="25" spans="1:17">
      <c r="A25" s="3"/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</row>
    <row r="26" spans="1:17">
      <c r="C26"/>
      <c r="D26"/>
    </row>
    <row r="27" spans="1:17">
      <c r="C27"/>
      <c r="D27"/>
    </row>
    <row r="28" spans="1:17">
      <c r="C28"/>
      <c r="D28"/>
    </row>
    <row r="29" spans="1:17">
      <c r="C29"/>
      <c r="D29"/>
    </row>
    <row r="30" spans="1:17">
      <c r="C30"/>
      <c r="D30"/>
    </row>
    <row r="31" spans="1:17">
      <c r="C31"/>
      <c r="D31"/>
    </row>
    <row r="32" spans="1:17">
      <c r="C32"/>
      <c r="D32"/>
    </row>
    <row r="33" spans="3:4">
      <c r="C33"/>
      <c r="D33"/>
    </row>
    <row r="34" spans="3:4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Casa de la cultura uriangato</cp:lastModifiedBy>
  <cp:revision/>
  <dcterms:created xsi:type="dcterms:W3CDTF">2014-10-22T05:35:08Z</dcterms:created>
  <dcterms:modified xsi:type="dcterms:W3CDTF">2026-10-13T17:52:47Z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