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D31" i="4" s="1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G21" i="4" s="1"/>
  <c r="D24" i="4"/>
  <c r="G23" i="4"/>
  <c r="D23" i="4"/>
  <c r="G22" i="4"/>
  <c r="D22" i="4"/>
  <c r="F21" i="4"/>
  <c r="E21" i="4"/>
  <c r="D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<sst xmlns="http://schemas.openxmlformats.org/spreadsheetml/2006/main" count="63" uniqueCount="40">
  <si>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</si>
  <si>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</si>
  <si>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</si>
  <si>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</si>
  <si>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</si>
  <si>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</si>
  <si>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</si>
  <si>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</si>
  <si>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</si>
  <si>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</si>
  <si>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</si>
  <si>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</si>
  <si>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</si>
  <si>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</si>
  <si>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</si>
  <si>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</si>
  <si>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</si>
  <si>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</si>
  <si>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</si>
  <si>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</si>
  <si>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</si>
  <si>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</si>
  <si>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</si>
  <si>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</si>
  <si>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</si>
  <si>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</si>
  <si>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</si>
  <si>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</si>
  <si>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</si>
  <si>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</si>
  <si>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</si>
  <si>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</si>
  <si>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</si>
  <si>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</si>
  <si>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</si>
  <si>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</si>
  <si>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</si>
  <si>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</si>
  <si>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Municipio de Uriangato Gto.
Estado Analítico de Ingresos
Del 1 de Enero al 31 de Diciembre de 2023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</si>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</sst>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sqref="A1:G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31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2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5">
        <v>25198209.050000001</v>
      </c>
      <c r="C5" s="15">
        <v>2070000</v>
      </c>
      <c r="D5" s="15">
        <f>B5+C5</f>
        <v>27268209.050000001</v>
      </c>
      <c r="E5" s="15">
        <v>27053007.23</v>
      </c>
      <c r="F5" s="15">
        <v>27053007.059999999</v>
      </c>
      <c r="G5" s="15">
        <f>F5-B5</f>
        <v>1854798.0099999979</v>
      </c>
    </row>
    <row r="6" spans="1:7" x14ac:dyDescent="0.2">
      <c r="A6" s="35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4" t="s">
        <v>16</v>
      </c>
      <c r="B7" s="16">
        <v>1498565.88</v>
      </c>
      <c r="C7" s="16">
        <v>-100000</v>
      </c>
      <c r="D7" s="16">
        <f t="shared" si="0"/>
        <v>1398565.88</v>
      </c>
      <c r="E7" s="16">
        <v>1037063.94</v>
      </c>
      <c r="F7" s="16">
        <v>1037063.96</v>
      </c>
      <c r="G7" s="16">
        <f t="shared" si="1"/>
        <v>-461501.91999999993</v>
      </c>
    </row>
    <row r="8" spans="1:7" x14ac:dyDescent="0.2">
      <c r="A8" s="34" t="s">
        <v>17</v>
      </c>
      <c r="B8" s="16">
        <v>22330621.91</v>
      </c>
      <c r="C8" s="16">
        <v>-383414.59</v>
      </c>
      <c r="D8" s="16">
        <f t="shared" si="0"/>
        <v>21947207.32</v>
      </c>
      <c r="E8" s="16">
        <v>21944754.449999999</v>
      </c>
      <c r="F8" s="16">
        <v>21944754.460000001</v>
      </c>
      <c r="G8" s="16">
        <f t="shared" si="1"/>
        <v>-385867.44999999925</v>
      </c>
    </row>
    <row r="9" spans="1:7" x14ac:dyDescent="0.2">
      <c r="A9" s="34" t="s">
        <v>18</v>
      </c>
      <c r="B9" s="16">
        <v>2097517.36</v>
      </c>
      <c r="C9" s="16">
        <v>5319860.25</v>
      </c>
      <c r="D9" s="16">
        <f t="shared" si="0"/>
        <v>7417377.6099999994</v>
      </c>
      <c r="E9" s="16">
        <v>7464875.0300000003</v>
      </c>
      <c r="F9" s="16">
        <v>7464875.0700000003</v>
      </c>
      <c r="G9" s="16">
        <f t="shared" si="1"/>
        <v>5367357.7100000009</v>
      </c>
    </row>
    <row r="10" spans="1:7" x14ac:dyDescent="0.2">
      <c r="A10" s="35" t="s">
        <v>19</v>
      </c>
      <c r="B10" s="16">
        <v>1680575.7</v>
      </c>
      <c r="C10" s="16">
        <v>792939.01</v>
      </c>
      <c r="D10" s="16">
        <f t="shared" si="0"/>
        <v>2473514.71</v>
      </c>
      <c r="E10" s="16">
        <v>2556364.5</v>
      </c>
      <c r="F10" s="16">
        <v>2556364.6</v>
      </c>
      <c r="G10" s="16">
        <f t="shared" si="1"/>
        <v>875788.90000000014</v>
      </c>
    </row>
    <row r="11" spans="1:7" x14ac:dyDescent="0.2">
      <c r="A11" s="34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4" t="s">
        <v>21</v>
      </c>
      <c r="B12" s="16">
        <v>189256581.46000001</v>
      </c>
      <c r="C12" s="16">
        <v>42620302.289999999</v>
      </c>
      <c r="D12" s="16">
        <f t="shared" si="0"/>
        <v>231876883.75</v>
      </c>
      <c r="E12" s="16">
        <v>230458628.09999999</v>
      </c>
      <c r="F12" s="16">
        <v>230458628.09999999</v>
      </c>
      <c r="G12" s="16">
        <f t="shared" si="1"/>
        <v>41202046.639999986</v>
      </c>
    </row>
    <row r="13" spans="1:7" ht="22.5" x14ac:dyDescent="0.2">
      <c r="A13" s="34" t="s">
        <v>22</v>
      </c>
      <c r="B13" s="16">
        <v>357646.82</v>
      </c>
      <c r="C13" s="16">
        <v>100483679.39</v>
      </c>
      <c r="D13" s="16">
        <f t="shared" si="0"/>
        <v>100841326.20999999</v>
      </c>
      <c r="E13" s="16">
        <v>61784399.149999999</v>
      </c>
      <c r="F13" s="16">
        <v>61784399.149999999</v>
      </c>
      <c r="G13" s="16">
        <f t="shared" si="1"/>
        <v>61426752.329999998</v>
      </c>
    </row>
    <row r="14" spans="1:7" x14ac:dyDescent="0.2">
      <c r="A14" s="34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242419718.18000001</v>
      </c>
      <c r="C16" s="17">
        <f t="shared" ref="C16:G16" si="2">SUM(C5:C14)</f>
        <v>150803366.34999999</v>
      </c>
      <c r="D16" s="17">
        <f t="shared" si="2"/>
        <v>393223084.52999997</v>
      </c>
      <c r="E16" s="17">
        <f t="shared" si="2"/>
        <v>352299092.39999998</v>
      </c>
      <c r="F16" s="10">
        <f t="shared" si="2"/>
        <v>352299092.39999998</v>
      </c>
      <c r="G16" s="11">
        <f t="shared" si="2"/>
        <v>109879374.21999998</v>
      </c>
    </row>
    <row r="17" spans="1:7" x14ac:dyDescent="0.2">
      <c r="A17" s="21"/>
      <c r="B17" s="22"/>
      <c r="C17" s="22"/>
      <c r="D17" s="25"/>
      <c r="E17" s="23" t="s">
        <v>25</v>
      </c>
      <c r="F17" s="26"/>
      <c r="G17" s="16">
        <f>F16-B16</f>
        <v>109879374.21999997</v>
      </c>
    </row>
    <row r="18" spans="1:7" ht="10.5" customHeight="1" x14ac:dyDescent="0.2">
      <c r="A18" s="29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6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8">
        <f t="shared" ref="B21:G21" si="3">SUM(B22+B23+B24+B25+B26+B27+B28+B29)</f>
        <v>242419718.18000001</v>
      </c>
      <c r="C21" s="18">
        <f t="shared" si="3"/>
        <v>150803366.34999999</v>
      </c>
      <c r="D21" s="18">
        <f t="shared" si="3"/>
        <v>393223084.52999997</v>
      </c>
      <c r="E21" s="18">
        <f t="shared" si="3"/>
        <v>352299092.39999998</v>
      </c>
      <c r="F21" s="18">
        <f t="shared" si="3"/>
        <v>352299092.39999998</v>
      </c>
      <c r="G21" s="18">
        <f t="shared" si="3"/>
        <v>109879374.21999998</v>
      </c>
    </row>
    <row r="22" spans="1:7" x14ac:dyDescent="0.2">
      <c r="A22" s="37" t="s">
        <v>14</v>
      </c>
      <c r="B22" s="19">
        <v>25198209.050000001</v>
      </c>
      <c r="C22" s="19">
        <v>2070000</v>
      </c>
      <c r="D22" s="19">
        <f t="shared" ref="D22:D29" si="4">B22+C22</f>
        <v>27268209.050000001</v>
      </c>
      <c r="E22" s="19">
        <v>27053007.23</v>
      </c>
      <c r="F22" s="19">
        <v>27053007.059999999</v>
      </c>
      <c r="G22" s="19">
        <f t="shared" ref="G22:G29" si="5">F22-B22</f>
        <v>1854798.0099999979</v>
      </c>
    </row>
    <row r="23" spans="1:7" x14ac:dyDescent="0.2">
      <c r="A23" s="37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37" t="s">
        <v>16</v>
      </c>
      <c r="B24" s="19">
        <v>1498565.88</v>
      </c>
      <c r="C24" s="19">
        <v>-100000</v>
      </c>
      <c r="D24" s="19">
        <f t="shared" si="4"/>
        <v>1398565.88</v>
      </c>
      <c r="E24" s="19">
        <v>1037063.94</v>
      </c>
      <c r="F24" s="19">
        <v>1037063.96</v>
      </c>
      <c r="G24" s="19">
        <f t="shared" si="5"/>
        <v>-461501.91999999993</v>
      </c>
    </row>
    <row r="25" spans="1:7" x14ac:dyDescent="0.2">
      <c r="A25" s="37" t="s">
        <v>17</v>
      </c>
      <c r="B25" s="19">
        <v>22330621.91</v>
      </c>
      <c r="C25" s="19">
        <v>-383414.59</v>
      </c>
      <c r="D25" s="19">
        <f t="shared" si="4"/>
        <v>21947207.32</v>
      </c>
      <c r="E25" s="19">
        <v>21944754.449999999</v>
      </c>
      <c r="F25" s="19">
        <v>21944754.460000001</v>
      </c>
      <c r="G25" s="19">
        <f t="shared" si="5"/>
        <v>-385867.44999999925</v>
      </c>
    </row>
    <row r="26" spans="1:7" x14ac:dyDescent="0.2">
      <c r="A26" s="37" t="s">
        <v>28</v>
      </c>
      <c r="B26" s="19">
        <v>2097517.36</v>
      </c>
      <c r="C26" s="19">
        <v>5319860.25</v>
      </c>
      <c r="D26" s="19">
        <f t="shared" si="4"/>
        <v>7417377.6099999994</v>
      </c>
      <c r="E26" s="19">
        <v>7464875.0300000003</v>
      </c>
      <c r="F26" s="19">
        <v>7464875.0700000003</v>
      </c>
      <c r="G26" s="19">
        <f t="shared" si="5"/>
        <v>5367357.7100000009</v>
      </c>
    </row>
    <row r="27" spans="1:7" x14ac:dyDescent="0.2">
      <c r="A27" s="37" t="s">
        <v>29</v>
      </c>
      <c r="B27" s="19">
        <v>1680575.7</v>
      </c>
      <c r="C27" s="19">
        <v>792939.01</v>
      </c>
      <c r="D27" s="19">
        <f t="shared" si="4"/>
        <v>2473514.71</v>
      </c>
      <c r="E27" s="19">
        <v>2556364.5</v>
      </c>
      <c r="F27" s="19">
        <v>2556364.6</v>
      </c>
      <c r="G27" s="19">
        <f t="shared" si="5"/>
        <v>875788.90000000014</v>
      </c>
    </row>
    <row r="28" spans="1:7" ht="22.5" x14ac:dyDescent="0.2">
      <c r="A28" s="37" t="s">
        <v>30</v>
      </c>
      <c r="B28" s="19">
        <v>189256581.46000001</v>
      </c>
      <c r="C28" s="19">
        <v>42620302.289999999</v>
      </c>
      <c r="D28" s="19">
        <f t="shared" si="4"/>
        <v>231876883.75</v>
      </c>
      <c r="E28" s="19">
        <v>230458628.09999999</v>
      </c>
      <c r="F28" s="19">
        <v>230458628.09999999</v>
      </c>
      <c r="G28" s="19">
        <f t="shared" si="5"/>
        <v>41202046.639999986</v>
      </c>
    </row>
    <row r="29" spans="1:7" ht="22.5" x14ac:dyDescent="0.2">
      <c r="A29" s="37" t="s">
        <v>22</v>
      </c>
      <c r="B29" s="19">
        <v>357646.82</v>
      </c>
      <c r="C29" s="19">
        <v>100483679.39</v>
      </c>
      <c r="D29" s="19">
        <f t="shared" si="4"/>
        <v>100841326.20999999</v>
      </c>
      <c r="E29" s="19">
        <v>61784399.149999999</v>
      </c>
      <c r="F29" s="19">
        <v>61784399.149999999</v>
      </c>
      <c r="G29" s="19">
        <f t="shared" si="5"/>
        <v>61426752.329999998</v>
      </c>
    </row>
    <row r="30" spans="1:7" x14ac:dyDescent="0.2">
      <c r="A30" s="37"/>
      <c r="B30" s="19"/>
      <c r="C30" s="19"/>
      <c r="D30" s="19"/>
      <c r="E30" s="19"/>
      <c r="F30" s="19"/>
      <c r="G30" s="19"/>
    </row>
    <row r="31" spans="1:7" ht="33.75" x14ac:dyDescent="0.2">
      <c r="A31" s="38" t="s">
        <v>31</v>
      </c>
      <c r="B31" s="20">
        <f t="shared" ref="B31:G31" si="6">SUM(B32:B35)</f>
        <v>0</v>
      </c>
      <c r="C31" s="20">
        <f t="shared" si="6"/>
        <v>0</v>
      </c>
      <c r="D31" s="20">
        <f t="shared" si="6"/>
        <v>0</v>
      </c>
      <c r="E31" s="20">
        <f t="shared" si="6"/>
        <v>0</v>
      </c>
      <c r="F31" s="20">
        <f t="shared" si="6"/>
        <v>0</v>
      </c>
      <c r="G31" s="20">
        <f t="shared" si="6"/>
        <v>0</v>
      </c>
    </row>
    <row r="32" spans="1:7" x14ac:dyDescent="0.2">
      <c r="A32" s="37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37" t="s">
        <v>32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37" t="s">
        <v>33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37" t="s">
        <v>22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si="7"/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28" t="s">
        <v>34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37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37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242419718.18000001</v>
      </c>
      <c r="C40" s="17">
        <f t="shared" ref="C40:G40" si="9">SUM(C37+C31+C21)</f>
        <v>150803366.34999999</v>
      </c>
      <c r="D40" s="17">
        <f t="shared" si="9"/>
        <v>393223084.52999997</v>
      </c>
      <c r="E40" s="17">
        <f t="shared" si="9"/>
        <v>352299092.39999998</v>
      </c>
      <c r="F40" s="17">
        <f t="shared" si="9"/>
        <v>352299092.39999998</v>
      </c>
      <c r="G40" s="11">
        <f t="shared" si="9"/>
        <v>109879374.21999998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16">
        <f>F40-B40</f>
        <v>109879374.21999997</v>
      </c>
    </row>
    <row r="42" spans="1:7" x14ac:dyDescent="0.2">
      <c r="A42" s="39" t="s">
        <v>39</v>
      </c>
      <c r="B42" s="40"/>
      <c r="C42" s="40"/>
      <c r="D42" s="40"/>
      <c r="E42" s="40"/>
      <c r="F42" s="40"/>
      <c r="G42" s="40"/>
    </row>
    <row r="43" spans="1:7" ht="22.5" x14ac:dyDescent="0.2">
      <c r="A43" s="41" t="s">
        <v>35</v>
      </c>
      <c r="B43" s="40"/>
      <c r="C43" s="40"/>
      <c r="D43" s="40"/>
      <c r="E43" s="40"/>
      <c r="F43" s="40"/>
      <c r="G43" s="40"/>
    </row>
    <row r="44" spans="1:7" x14ac:dyDescent="0.2">
      <c r="A44" s="42" t="s">
        <v>36</v>
      </c>
      <c r="B44" s="40"/>
      <c r="C44" s="40"/>
      <c r="D44" s="40"/>
      <c r="E44" s="40"/>
      <c r="F44" s="40"/>
      <c r="G44" s="40"/>
    </row>
    <row r="45" spans="1:7" ht="24" customHeight="1" x14ac:dyDescent="0.2">
      <c r="A45" s="43" t="s">
        <v>37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2012-12-11T20:48:19Z</dcterms:created>
  <dcterms:modified xsi:type="dcterms:W3CDTF">2024-01-29T19:13:15Z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