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ESPALDO\RESPALDO JUAN PRESUPUESTO\PRESUPUESTO 2024\CUENTAS PUBLICAS 2024\6.-2024 cuenta publica a junio\Cuenta Publica junio 2024 SIRET\"/>
    </mc:Choice>
  </mc:AlternateContent>
  <bookViews>
    <workbookView xWindow="0" yWindow="0" windowWidth="28800" windowHeight="121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D35" i="1" l="1"/>
  <c r="G35" i="1" s="1"/>
  <c r="G34" i="1"/>
  <c r="D34" i="1"/>
  <c r="G33" i="1"/>
  <c r="D33" i="1"/>
  <c r="D32" i="1"/>
  <c r="D31" i="1" s="1"/>
  <c r="F31" i="1"/>
  <c r="E31" i="1"/>
  <c r="C31" i="1"/>
  <c r="B31" i="1"/>
  <c r="D30" i="1"/>
  <c r="G30" i="1" s="1"/>
  <c r="D29" i="1"/>
  <c r="G29" i="1" s="1"/>
  <c r="G28" i="1"/>
  <c r="D28" i="1"/>
  <c r="G27" i="1"/>
  <c r="D27" i="1"/>
  <c r="F26" i="1"/>
  <c r="E26" i="1"/>
  <c r="D26" i="1"/>
  <c r="C26" i="1"/>
  <c r="B26" i="1"/>
  <c r="G25" i="1"/>
  <c r="D25" i="1"/>
  <c r="D24" i="1"/>
  <c r="G24" i="1" s="1"/>
  <c r="G23" i="1" s="1"/>
  <c r="F23" i="1"/>
  <c r="F6" i="1" s="1"/>
  <c r="F37" i="1" s="1"/>
  <c r="E23" i="1"/>
  <c r="E6" i="1" s="1"/>
  <c r="E37" i="1" s="1"/>
  <c r="D23" i="1"/>
  <c r="C23" i="1"/>
  <c r="B23" i="1"/>
  <c r="D22" i="1"/>
  <c r="G22" i="1" s="1"/>
  <c r="D21" i="1"/>
  <c r="G21" i="1" s="1"/>
  <c r="G20" i="1"/>
  <c r="G19" i="1" s="1"/>
  <c r="D20" i="1"/>
  <c r="D19" i="1" s="1"/>
  <c r="F19" i="1"/>
  <c r="E19" i="1"/>
  <c r="C19" i="1"/>
  <c r="B19" i="1"/>
  <c r="G18" i="1"/>
  <c r="D18" i="1"/>
  <c r="G17" i="1"/>
  <c r="D17" i="1"/>
  <c r="D16" i="1"/>
  <c r="G16" i="1" s="1"/>
  <c r="D15" i="1"/>
  <c r="G15" i="1" s="1"/>
  <c r="G14" i="1"/>
  <c r="D14" i="1"/>
  <c r="G13" i="1"/>
  <c r="D13" i="1"/>
  <c r="D12" i="1"/>
  <c r="G12" i="1" s="1"/>
  <c r="D11" i="1"/>
  <c r="D10" i="1" s="1"/>
  <c r="F10" i="1"/>
  <c r="E10" i="1"/>
  <c r="C10" i="1"/>
  <c r="B10" i="1"/>
  <c r="D9" i="1"/>
  <c r="G9" i="1" s="1"/>
  <c r="G8" i="1"/>
  <c r="G7" i="1" s="1"/>
  <c r="D8" i="1"/>
  <c r="D7" i="1" s="1"/>
  <c r="D6" i="1" s="1"/>
  <c r="D37" i="1" s="1"/>
  <c r="F7" i="1"/>
  <c r="E7" i="1"/>
  <c r="C7" i="1"/>
  <c r="C6" i="1" s="1"/>
  <c r="C37" i="1" s="1"/>
  <c r="B7" i="1"/>
  <c r="B6" i="1" s="1"/>
  <c r="B37" i="1" s="1"/>
  <c r="G26" i="1" l="1"/>
  <c r="G11" i="1"/>
  <c r="G10" i="1" s="1"/>
  <c r="G6" i="1" s="1"/>
  <c r="G37" i="1" s="1"/>
  <c r="G32" i="1"/>
  <c r="G31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<sst xmlns="http://schemas.openxmlformats.org/spreadsheetml/2006/main" count="66" uniqueCount="66">
  <si>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</si>
  <si>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</si>
  <si>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</si>
  <si>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</si>
  <si>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</si>
  <si>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</si>
  <si>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</si>
  <si>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</si>
  <si>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</si>
  <si>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</si>
  <si>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</si>
  <si>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</si>
  <si>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</si>
  <si>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</si>
  <si>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</si>
  <si>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</si>
  <si>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</si>
  <si>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</si>
  <si>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</si>
  <si>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</si>
  <si>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</si>
  <si>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</si>
  <si>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</si>
  <si>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</si>
  <si>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</si>
  <si>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</si>
  <si>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</si>
  <si>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</si>
  <si>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</si>
  <si>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</si>
  <si>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</si>
  <si>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</si>
  <si>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</si>
  <si>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</si>
  <si>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</si>
  <si>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</si>
  <si>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</si>
  <si>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</si>
  <si>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</si>
  <si>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</si>
  <si>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</si>
  <si>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</si>
  <si>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</si>
  <si>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</si>
  <si>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</si>
  <si>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</si>
  <si>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</si>
  <si>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</si>
  <si>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</si>
  <si>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</si>
  <si>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</si>
  <si>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</si>
  <si>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</si>
  <si>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</si>
  <si>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</si>
  <si>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</si>
  <si>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</si>
  <si>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</si>
  <si>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</si>
  <si>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Municipio de Uriangato Gto.
Gasto por Categoría Programática
Del 1 de Enero al 30 de Junio de 2024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</si>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</sst>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 hidden="1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7" fillId="0" borderId="0" xfId="9" applyFont="1" applyFill="1" applyBorder="1" applyAlignment="1">
      <alignment horizontal="center" vertical="center"/>
    </xf>
    <xf numFmtId="0" fontId="7" fillId="0" borderId="10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left" inden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22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zoomScaleSheetLayoutView="90" workbookViewId="0">
      <selection activeCell="A2" sqref="A2:A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3" t="s">
        <v>59</v>
      </c>
      <c r="B1" s="23"/>
      <c r="C1" s="23"/>
      <c r="D1" s="23"/>
      <c r="E1" s="23"/>
      <c r="F1" s="23"/>
      <c r="G1" s="26"/>
    </row>
    <row r="2" spans="1:8" ht="15" customHeight="1" x14ac:dyDescent="0.2">
      <c r="A2" s="16"/>
      <c r="B2" s="23" t="s">
        <v>31</v>
      </c>
      <c r="C2" s="23"/>
      <c r="D2" s="23"/>
      <c r="E2" s="23"/>
      <c r="F2" s="23"/>
      <c r="G2" s="24" t="s">
        <v>30</v>
      </c>
    </row>
    <row r="3" spans="1:8" ht="24.95" customHeight="1" x14ac:dyDescent="0.2">
      <c r="A3" s="17" t="s">
        <v>65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5"/>
    </row>
    <row r="4" spans="1:8" x14ac:dyDescent="0.2">
      <c r="A4" s="18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4"/>
      <c r="B5" s="15"/>
      <c r="C5" s="15"/>
      <c r="D5" s="15"/>
      <c r="E5" s="15"/>
      <c r="F5" s="15"/>
      <c r="G5" s="15"/>
    </row>
    <row r="6" spans="1:8" x14ac:dyDescent="0.2">
      <c r="A6" s="19" t="s">
        <v>25</v>
      </c>
      <c r="B6" s="5">
        <f>+B7+B10+B19+B23+B26+B31</f>
        <v>270188722.31999999</v>
      </c>
      <c r="C6" s="5">
        <f t="shared" ref="C6:G6" si="0">+C7+C10+C19+C23+C26+C31</f>
        <v>218805691.06</v>
      </c>
      <c r="D6" s="5">
        <f t="shared" si="0"/>
        <v>488994413.38</v>
      </c>
      <c r="E6" s="5">
        <f t="shared" si="0"/>
        <v>225661721.06</v>
      </c>
      <c r="F6" s="5">
        <f t="shared" si="0"/>
        <v>211124777.68000001</v>
      </c>
      <c r="G6" s="5">
        <f t="shared" si="0"/>
        <v>263332692.31999999</v>
      </c>
    </row>
    <row r="7" spans="1:8" x14ac:dyDescent="0.2">
      <c r="A7" s="20" t="s">
        <v>0</v>
      </c>
      <c r="B7" s="9">
        <f>SUM(B8:B9)</f>
        <v>836000</v>
      </c>
      <c r="C7" s="9">
        <f>SUM(C8:C9)</f>
        <v>25993057.870000001</v>
      </c>
      <c r="D7" s="9">
        <f t="shared" ref="D7:G7" si="1">SUM(D8:D9)</f>
        <v>26829057.870000001</v>
      </c>
      <c r="E7" s="9">
        <f t="shared" si="1"/>
        <v>7279633.3399999999</v>
      </c>
      <c r="F7" s="9">
        <f t="shared" si="1"/>
        <v>5241469.34</v>
      </c>
      <c r="G7" s="9">
        <f t="shared" si="1"/>
        <v>19549424.530000001</v>
      </c>
      <c r="H7" s="8">
        <v>0</v>
      </c>
    </row>
    <row r="8" spans="1:8" x14ac:dyDescent="0.2">
      <c r="A8" s="21" t="s">
        <v>1</v>
      </c>
      <c r="B8" s="10">
        <v>836000</v>
      </c>
      <c r="C8" s="10">
        <v>25993057.870000001</v>
      </c>
      <c r="D8" s="10">
        <f>B8+C8</f>
        <v>26829057.870000001</v>
      </c>
      <c r="E8" s="10">
        <v>7279633.3399999999</v>
      </c>
      <c r="F8" s="10">
        <v>5241469.34</v>
      </c>
      <c r="G8" s="10">
        <f>D8-E8</f>
        <v>19549424.530000001</v>
      </c>
      <c r="H8" s="8" t="s">
        <v>35</v>
      </c>
    </row>
    <row r="9" spans="1:8" x14ac:dyDescent="0.2">
      <c r="A9" s="21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36</v>
      </c>
    </row>
    <row r="10" spans="1:8" x14ac:dyDescent="0.2">
      <c r="A10" s="20" t="s">
        <v>3</v>
      </c>
      <c r="B10" s="9">
        <f>SUM(B11:B18)</f>
        <v>241724527.75</v>
      </c>
      <c r="C10" s="9">
        <f>SUM(C11:C18)</f>
        <v>192162593.19</v>
      </c>
      <c r="D10" s="9">
        <f t="shared" ref="D10:G10" si="2">SUM(D11:D18)</f>
        <v>433887120.94</v>
      </c>
      <c r="E10" s="9">
        <f t="shared" si="2"/>
        <v>205315998.56</v>
      </c>
      <c r="F10" s="9">
        <f t="shared" si="2"/>
        <v>192989257.62</v>
      </c>
      <c r="G10" s="9">
        <f t="shared" si="2"/>
        <v>228571122.38</v>
      </c>
      <c r="H10" s="8">
        <v>0</v>
      </c>
    </row>
    <row r="11" spans="1:8" x14ac:dyDescent="0.2">
      <c r="A11" s="21" t="s">
        <v>4</v>
      </c>
      <c r="B11" s="10">
        <v>197519089.86000001</v>
      </c>
      <c r="C11" s="10">
        <v>14518279.970000001</v>
      </c>
      <c r="D11" s="10">
        <f t="shared" ref="D11:D18" si="3">B11+C11</f>
        <v>212037369.83000001</v>
      </c>
      <c r="E11" s="10">
        <v>87832842.400000006</v>
      </c>
      <c r="F11" s="10">
        <v>86218722.739999995</v>
      </c>
      <c r="G11" s="10">
        <f t="shared" ref="G11:G18" si="4">D11-E11</f>
        <v>124204527.43000001</v>
      </c>
      <c r="H11" s="8" t="s">
        <v>37</v>
      </c>
    </row>
    <row r="12" spans="1:8" x14ac:dyDescent="0.2">
      <c r="A12" s="21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38</v>
      </c>
    </row>
    <row r="13" spans="1:8" x14ac:dyDescent="0.2">
      <c r="A13" s="21" t="s">
        <v>6</v>
      </c>
      <c r="B13" s="10">
        <v>1432365.35</v>
      </c>
      <c r="C13" s="10">
        <v>0</v>
      </c>
      <c r="D13" s="10">
        <f t="shared" si="3"/>
        <v>1432365.35</v>
      </c>
      <c r="E13" s="10">
        <v>504307.98</v>
      </c>
      <c r="F13" s="10">
        <v>502200.7</v>
      </c>
      <c r="G13" s="10">
        <f t="shared" si="4"/>
        <v>928057.37000000011</v>
      </c>
      <c r="H13" s="8" t="s">
        <v>39</v>
      </c>
    </row>
    <row r="14" spans="1:8" x14ac:dyDescent="0.2">
      <c r="A14" s="21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40</v>
      </c>
    </row>
    <row r="15" spans="1:8" x14ac:dyDescent="0.2">
      <c r="A15" s="21" t="s">
        <v>8</v>
      </c>
      <c r="B15" s="10">
        <v>231949.91</v>
      </c>
      <c r="C15" s="10">
        <v>0</v>
      </c>
      <c r="D15" s="10">
        <f t="shared" si="3"/>
        <v>231949.91</v>
      </c>
      <c r="E15" s="10">
        <v>69157.59</v>
      </c>
      <c r="F15" s="10">
        <v>62439.78</v>
      </c>
      <c r="G15" s="10">
        <f t="shared" si="4"/>
        <v>162792.32000000001</v>
      </c>
      <c r="H15" s="8" t="s">
        <v>41</v>
      </c>
    </row>
    <row r="16" spans="1:8" x14ac:dyDescent="0.2">
      <c r="A16" s="21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42</v>
      </c>
    </row>
    <row r="17" spans="1:8" x14ac:dyDescent="0.2">
      <c r="A17" s="21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43</v>
      </c>
    </row>
    <row r="18" spans="1:8" x14ac:dyDescent="0.2">
      <c r="A18" s="21" t="s">
        <v>11</v>
      </c>
      <c r="B18" s="10">
        <v>42541122.630000003</v>
      </c>
      <c r="C18" s="10">
        <v>177644313.22</v>
      </c>
      <c r="D18" s="10">
        <f t="shared" si="3"/>
        <v>220185435.84999999</v>
      </c>
      <c r="E18" s="10">
        <v>116909690.59</v>
      </c>
      <c r="F18" s="10">
        <v>106205894.40000001</v>
      </c>
      <c r="G18" s="10">
        <f t="shared" si="4"/>
        <v>103275745.25999999</v>
      </c>
      <c r="H18" s="8" t="s">
        <v>44</v>
      </c>
    </row>
    <row r="19" spans="1:8" x14ac:dyDescent="0.2">
      <c r="A19" s="20" t="s">
        <v>12</v>
      </c>
      <c r="B19" s="9">
        <f>SUM(B20:B22)</f>
        <v>22323574.649999999</v>
      </c>
      <c r="C19" s="9">
        <f>SUM(C20:C22)</f>
        <v>190655.08</v>
      </c>
      <c r="D19" s="9">
        <f t="shared" ref="D19:G19" si="5">SUM(D20:D22)</f>
        <v>22514229.729999997</v>
      </c>
      <c r="E19" s="9">
        <f t="shared" si="5"/>
        <v>10660860.35</v>
      </c>
      <c r="F19" s="9">
        <f t="shared" si="5"/>
        <v>10493352.07</v>
      </c>
      <c r="G19" s="9">
        <f t="shared" si="5"/>
        <v>11853369.379999997</v>
      </c>
      <c r="H19" s="8">
        <v>0</v>
      </c>
    </row>
    <row r="20" spans="1:8" x14ac:dyDescent="0.2">
      <c r="A20" s="21" t="s">
        <v>13</v>
      </c>
      <c r="B20" s="10">
        <v>19516658.879999999</v>
      </c>
      <c r="C20" s="10">
        <v>190655.08</v>
      </c>
      <c r="D20" s="10">
        <f t="shared" ref="D20:D22" si="6">B20+C20</f>
        <v>19707313.959999997</v>
      </c>
      <c r="E20" s="10">
        <v>9455565.6899999995</v>
      </c>
      <c r="F20" s="10">
        <v>9294193.5999999996</v>
      </c>
      <c r="G20" s="10">
        <f t="shared" ref="G20:G22" si="7">D20-E20</f>
        <v>10251748.269999998</v>
      </c>
      <c r="H20" s="8" t="s">
        <v>45</v>
      </c>
    </row>
    <row r="21" spans="1:8" x14ac:dyDescent="0.2">
      <c r="A21" s="21" t="s">
        <v>14</v>
      </c>
      <c r="B21" s="10">
        <v>2806915.77</v>
      </c>
      <c r="C21" s="10">
        <v>0</v>
      </c>
      <c r="D21" s="10">
        <f t="shared" si="6"/>
        <v>2806915.77</v>
      </c>
      <c r="E21" s="10">
        <v>1205294.6599999999</v>
      </c>
      <c r="F21" s="10">
        <v>1199158.47</v>
      </c>
      <c r="G21" s="10">
        <f t="shared" si="7"/>
        <v>1601621.11</v>
      </c>
      <c r="H21" s="8" t="s">
        <v>46</v>
      </c>
    </row>
    <row r="22" spans="1:8" x14ac:dyDescent="0.2">
      <c r="A22" s="21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47</v>
      </c>
    </row>
    <row r="23" spans="1:8" x14ac:dyDescent="0.2">
      <c r="A23" s="20" t="s">
        <v>16</v>
      </c>
      <c r="B23" s="9">
        <f>SUM(B24:B25)</f>
        <v>507506.01</v>
      </c>
      <c r="C23" s="9">
        <f>SUM(C24:C25)</f>
        <v>0</v>
      </c>
      <c r="D23" s="9">
        <f t="shared" ref="D23:G23" si="8">SUM(D24:D25)</f>
        <v>507506.01</v>
      </c>
      <c r="E23" s="9">
        <f t="shared" si="8"/>
        <v>221565.1</v>
      </c>
      <c r="F23" s="9">
        <f t="shared" si="8"/>
        <v>217034.94</v>
      </c>
      <c r="G23" s="9">
        <f t="shared" si="8"/>
        <v>285940.91000000003</v>
      </c>
      <c r="H23" s="8">
        <v>0</v>
      </c>
    </row>
    <row r="24" spans="1:8" x14ac:dyDescent="0.2">
      <c r="A24" s="21" t="s">
        <v>17</v>
      </c>
      <c r="B24" s="10">
        <v>507506.01</v>
      </c>
      <c r="C24" s="10">
        <v>0</v>
      </c>
      <c r="D24" s="10">
        <f t="shared" ref="D24:D25" si="9">B24+C24</f>
        <v>507506.01</v>
      </c>
      <c r="E24" s="10">
        <v>221565.1</v>
      </c>
      <c r="F24" s="10">
        <v>217034.94</v>
      </c>
      <c r="G24" s="10">
        <f t="shared" ref="G24:G25" si="10">D24-E24</f>
        <v>285940.91000000003</v>
      </c>
      <c r="H24" s="8" t="s">
        <v>48</v>
      </c>
    </row>
    <row r="25" spans="1:8" x14ac:dyDescent="0.2">
      <c r="A25" s="21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49</v>
      </c>
    </row>
    <row r="26" spans="1:8" x14ac:dyDescent="0.2">
      <c r="A26" s="20" t="s">
        <v>19</v>
      </c>
      <c r="B26" s="9">
        <f>SUM(B27:B30)</f>
        <v>4797113.91</v>
      </c>
      <c r="C26" s="9">
        <f>SUM(C27:C30)</f>
        <v>459384.92</v>
      </c>
      <c r="D26" s="9">
        <f t="shared" ref="D26:G26" si="11">SUM(D27:D30)</f>
        <v>5256498.83</v>
      </c>
      <c r="E26" s="9">
        <f t="shared" si="11"/>
        <v>2183663.71</v>
      </c>
      <c r="F26" s="9">
        <f t="shared" si="11"/>
        <v>2183663.71</v>
      </c>
      <c r="G26" s="9">
        <f t="shared" si="11"/>
        <v>3072835.12</v>
      </c>
      <c r="H26" s="8">
        <v>0</v>
      </c>
    </row>
    <row r="27" spans="1:8" x14ac:dyDescent="0.2">
      <c r="A27" s="21" t="s">
        <v>20</v>
      </c>
      <c r="B27" s="10">
        <v>4797113.91</v>
      </c>
      <c r="C27" s="10">
        <v>459384.92</v>
      </c>
      <c r="D27" s="10">
        <f t="shared" ref="D27:D30" si="12">B27+C27</f>
        <v>5256498.83</v>
      </c>
      <c r="E27" s="10">
        <v>2183663.71</v>
      </c>
      <c r="F27" s="10">
        <v>2183663.71</v>
      </c>
      <c r="G27" s="10">
        <f t="shared" ref="G27:G30" si="13">D27-E27</f>
        <v>3072835.12</v>
      </c>
      <c r="H27" s="8" t="s">
        <v>50</v>
      </c>
    </row>
    <row r="28" spans="1:8" x14ac:dyDescent="0.2">
      <c r="A28" s="21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51</v>
      </c>
    </row>
    <row r="29" spans="1:8" x14ac:dyDescent="0.2">
      <c r="A29" s="21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52</v>
      </c>
    </row>
    <row r="30" spans="1:8" x14ac:dyDescent="0.2">
      <c r="A30" s="21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53</v>
      </c>
    </row>
    <row r="31" spans="1:8" x14ac:dyDescent="0.2">
      <c r="A31" s="20" t="s">
        <v>60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21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54</v>
      </c>
    </row>
    <row r="33" spans="1:8" x14ac:dyDescent="0.2">
      <c r="A33" s="12" t="s">
        <v>61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55</v>
      </c>
    </row>
    <row r="34" spans="1:8" x14ac:dyDescent="0.2">
      <c r="A34" s="12" t="s">
        <v>62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56</v>
      </c>
    </row>
    <row r="35" spans="1:8" x14ac:dyDescent="0.2">
      <c r="A35" s="12" t="s">
        <v>63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57</v>
      </c>
    </row>
    <row r="36" spans="1:8" x14ac:dyDescent="0.2">
      <c r="A36" s="12"/>
      <c r="B36" s="9"/>
      <c r="C36" s="9"/>
      <c r="D36" s="9"/>
      <c r="E36" s="9"/>
      <c r="F36" s="9"/>
      <c r="G36" s="9"/>
      <c r="H36" s="8"/>
    </row>
    <row r="37" spans="1:8" ht="13.5" customHeight="1" x14ac:dyDescent="0.2">
      <c r="A37" s="22" t="s">
        <v>64</v>
      </c>
      <c r="B37" s="11">
        <f t="shared" ref="B37:G37" si="17">+B6+B33+B34+B35</f>
        <v>270188722.31999999</v>
      </c>
      <c r="C37" s="11">
        <f t="shared" si="17"/>
        <v>218805691.06</v>
      </c>
      <c r="D37" s="11">
        <f t="shared" si="17"/>
        <v>488994413.38</v>
      </c>
      <c r="E37" s="11">
        <f t="shared" si="17"/>
        <v>225661721.06</v>
      </c>
      <c r="F37" s="11">
        <f t="shared" si="17"/>
        <v>211124777.68000001</v>
      </c>
      <c r="G37" s="11">
        <f t="shared" si="17"/>
        <v>263332692.31999999</v>
      </c>
    </row>
    <row r="39" spans="1:8" x14ac:dyDescent="0.2">
      <c r="A39" s="13" t="s">
        <v>58</v>
      </c>
    </row>
  </sheetData>
  <sheetProtection formatCells="0" formatColumns="0" formatRows="0" autoFilter="0"/>
  <protectedRanges>
    <protectedRange sqref="A38:G65522" name="Rango1"/>
    <protectedRange sqref="C7:G36 A36:B36 B7:B35" name="Rango1_3"/>
    <protectedRange sqref="B4:G6" name="Rango1_2_2"/>
    <protectedRange sqref="B37:G37" name="Rango1_1_2"/>
    <protectedRange sqref="A11:A18 A20:A22 A24:A25 A27:A30 A8:A9 A32:A35" name="Rango1_3_3"/>
    <protectedRange sqref="A37" name="Rango1_1_2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2017-03-30T22:19:49Z</cp:lastPrinted>
  <dcterms:created xsi:type="dcterms:W3CDTF">2012-12-11T21:13:37Z</dcterms:created>
  <dcterms:modified xsi:type="dcterms:W3CDTF">2024-07-23T19:55:38Z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