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1920" yWindow="1890" windowWidth="19125" windowHeight="10035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5" i="2"/>
  <c r="C54" i="2" s="1"/>
  <c r="C59" i="2" s="1"/>
  <c r="B55" i="2"/>
  <c r="B54" i="2" s="1"/>
  <c r="B59" i="2" s="1"/>
  <c r="C49" i="2"/>
  <c r="B49" i="2"/>
  <c r="C48" i="2"/>
  <c r="B48" i="2"/>
  <c r="C41" i="2"/>
  <c r="C45" i="2" s="1"/>
  <c r="B41" i="2"/>
  <c r="B45" i="2" s="1"/>
  <c r="C36" i="2"/>
  <c r="B36" i="2"/>
  <c r="C16" i="2"/>
  <c r="C33" i="2" s="1"/>
  <c r="B16" i="2"/>
  <c r="B33" i="2" s="1"/>
  <c r="C4" i="2"/>
  <c r="B4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<sst xmlns="http://schemas.openxmlformats.org/spreadsheetml/2006/main" count="58" uniqueCount="50">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</sst>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B65" sqref="B65:C6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f>SUM(B5:B14)</f>
        <v>4949481.67</v>
      </c>
      <c r="C4" s="13">
        <f>SUM(C5:C14)</f>
        <v>9447941.4700000007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820.24</v>
      </c>
      <c r="C9" s="14">
        <v>79.84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387423.93</v>
      </c>
      <c r="C11" s="14">
        <v>757730.05</v>
      </c>
    </row>
    <row r="12" spans="1:3" ht="22.5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4561237.5</v>
      </c>
      <c r="C13" s="14">
        <v>8690131.5800000001</v>
      </c>
    </row>
    <row r="14" spans="1:3" ht="11.25" customHeight="1" x14ac:dyDescent="0.2">
      <c r="A14" s="7" t="s">
        <v>12</v>
      </c>
      <c r="B14" s="14">
        <v>0</v>
      </c>
      <c r="C14" s="14">
        <v>0</v>
      </c>
    </row>
    <row r="15" spans="1:3" ht="11.25" customHeight="1" x14ac:dyDescent="0.2">
      <c r="A15" s="8"/>
      <c r="B15" s="5"/>
      <c r="C15" s="5"/>
    </row>
    <row r="16" spans="1:3" ht="11.25" customHeight="1" x14ac:dyDescent="0.2">
      <c r="A16" s="6" t="s">
        <v>13</v>
      </c>
      <c r="B16" s="13">
        <f>SUM(B17:B32)</f>
        <v>4749875.9400000004</v>
      </c>
      <c r="C16" s="13">
        <f>SUM(C17:C32)</f>
        <v>9777602.5899999999</v>
      </c>
    </row>
    <row r="17" spans="1:3" ht="11.25" customHeight="1" x14ac:dyDescent="0.2">
      <c r="A17" s="7" t="s">
        <v>14</v>
      </c>
      <c r="B17" s="14">
        <v>3213353.02</v>
      </c>
      <c r="C17" s="14">
        <v>6829869.2599999998</v>
      </c>
    </row>
    <row r="18" spans="1:3" ht="11.25" customHeight="1" x14ac:dyDescent="0.2">
      <c r="A18" s="7" t="s">
        <v>15</v>
      </c>
      <c r="B18" s="14">
        <v>539529.04</v>
      </c>
      <c r="C18" s="14">
        <v>1013740.9</v>
      </c>
    </row>
    <row r="19" spans="1:3" ht="11.25" customHeight="1" x14ac:dyDescent="0.2">
      <c r="A19" s="7" t="s">
        <v>16</v>
      </c>
      <c r="B19" s="14">
        <v>708476.24</v>
      </c>
      <c r="C19" s="14">
        <v>886267.77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176319.61</v>
      </c>
      <c r="C23" s="14">
        <v>520534.92</v>
      </c>
    </row>
    <row r="24" spans="1:3" ht="11.25" customHeight="1" x14ac:dyDescent="0.2">
      <c r="A24" s="7" t="s">
        <v>21</v>
      </c>
      <c r="B24" s="14">
        <v>65893.03</v>
      </c>
      <c r="C24" s="14">
        <v>59668.9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46305</v>
      </c>
      <c r="C31" s="14">
        <v>467520.84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f>B4-B16</f>
        <v>199605.72999999952</v>
      </c>
      <c r="C33" s="13">
        <f>C4-C16</f>
        <v>-329661.11999999918</v>
      </c>
    </row>
    <row r="34" spans="1:3" ht="11.25" customHeight="1" x14ac:dyDescent="0.2">
      <c r="A34" s="9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5"/>
      <c r="C40" s="5"/>
    </row>
    <row r="41" spans="1:3" ht="11.25" customHeight="1" x14ac:dyDescent="0.2">
      <c r="A41" s="6" t="s">
        <v>13</v>
      </c>
      <c r="B41" s="13">
        <f>SUM(B42:B44)</f>
        <v>0</v>
      </c>
      <c r="C41" s="13">
        <f>SUM(C42:C44)</f>
        <v>0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0</v>
      </c>
      <c r="C43" s="14">
        <v>0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f>B36-B41</f>
        <v>0</v>
      </c>
      <c r="C45" s="13">
        <f>C36-C41</f>
        <v>0</v>
      </c>
    </row>
    <row r="46" spans="1:3" ht="11.25" customHeight="1" x14ac:dyDescent="0.2">
      <c r="A46" s="9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13">
        <f>SUM(B49+B52)</f>
        <v>0</v>
      </c>
      <c r="C48" s="13">
        <f>SUM(C49+C52)</f>
        <v>9744.7999999999993</v>
      </c>
    </row>
    <row r="49" spans="1:3" ht="11.25" customHeight="1" x14ac:dyDescent="0.2">
      <c r="A49" s="7" t="s">
        <v>38</v>
      </c>
      <c r="B49" s="14">
        <f>B50+B51</f>
        <v>0</v>
      </c>
      <c r="C49" s="14">
        <f>C50+C51</f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9744.7999999999993</v>
      </c>
    </row>
    <row r="53" spans="1:3" ht="11.25" customHeight="1" x14ac:dyDescent="0.2">
      <c r="A53" s="8"/>
      <c r="B53" s="5"/>
      <c r="C53" s="5"/>
    </row>
    <row r="54" spans="1:3" ht="11.25" customHeight="1" x14ac:dyDescent="0.2">
      <c r="A54" s="6" t="s">
        <v>13</v>
      </c>
      <c r="B54" s="13">
        <f>SUM(B55+B58)</f>
        <v>32646.37</v>
      </c>
      <c r="C54" s="13">
        <f>SUM(C55+C58)</f>
        <v>0</v>
      </c>
    </row>
    <row r="55" spans="1:3" ht="11.25" customHeight="1" x14ac:dyDescent="0.2">
      <c r="A55" s="7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32646.37</v>
      </c>
      <c r="C58" s="14">
        <v>0</v>
      </c>
    </row>
    <row r="59" spans="1:3" ht="11.25" customHeight="1" x14ac:dyDescent="0.2">
      <c r="A59" s="4" t="s">
        <v>44</v>
      </c>
      <c r="B59" s="13">
        <f>B48-B54</f>
        <v>-32646.37</v>
      </c>
      <c r="C59" s="13">
        <f>C48-C54</f>
        <v>9744.7999999999993</v>
      </c>
    </row>
    <row r="60" spans="1:3" ht="11.25" customHeight="1" x14ac:dyDescent="0.2">
      <c r="A60" s="9"/>
      <c r="B60" s="5"/>
      <c r="C60" s="5"/>
    </row>
    <row r="61" spans="1:3" ht="11.25" customHeight="1" x14ac:dyDescent="0.2">
      <c r="A61" s="4" t="s">
        <v>45</v>
      </c>
      <c r="B61" s="13">
        <f>B59+B45+B33</f>
        <v>166959.35999999952</v>
      </c>
      <c r="C61" s="13">
        <f>C59+C45+C33</f>
        <v>-319916.31999999919</v>
      </c>
    </row>
    <row r="62" spans="1:3" ht="11.25" customHeight="1" x14ac:dyDescent="0.2">
      <c r="A62" s="9"/>
      <c r="B62" s="5"/>
      <c r="C62" s="5"/>
    </row>
    <row r="63" spans="1:3" ht="11.25" customHeight="1" x14ac:dyDescent="0.2">
      <c r="A63" s="4" t="s">
        <v>46</v>
      </c>
      <c r="B63" s="13">
        <v>860147.51</v>
      </c>
      <c r="C63" s="13">
        <v>1180063.83</v>
      </c>
    </row>
    <row r="64" spans="1:3" ht="11.25" customHeight="1" x14ac:dyDescent="0.2">
      <c r="A64" s="9"/>
      <c r="B64" s="5"/>
      <c r="C64" s="5"/>
    </row>
    <row r="65" spans="1:3" ht="11.25" customHeight="1" x14ac:dyDescent="0.2">
      <c r="A65" s="4" t="s">
        <v>47</v>
      </c>
      <c r="B65" s="13">
        <v>1027106.87</v>
      </c>
      <c r="C65" s="13">
        <v>860147.51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6aa8a68a-ab09-4ac8-a697-fdce915bc567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2012-12-11T20:31:36Z</dcterms:created>
  <dcterms:modified xsi:type="dcterms:W3CDTF">2024-07-23T18:12:17Z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