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C54" i="2" s="1"/>
  <c r="C59" i="2" s="1"/>
  <c r="B55" i="2"/>
  <c r="B54" i="2" s="1"/>
  <c r="B59" i="2" s="1"/>
  <c r="C49" i="2"/>
  <c r="B49" i="2"/>
  <c r="C48" i="2"/>
  <c r="B48" i="2"/>
  <c r="C41" i="2"/>
  <c r="C45" i="2" s="1"/>
  <c r="B41" i="2"/>
  <c r="B45" i="2" s="1"/>
  <c r="C36" i="2"/>
  <c r="B36" i="2"/>
  <c r="C16" i="2"/>
  <c r="C33" i="2" s="1"/>
  <c r="B16" i="2"/>
  <c r="B33" i="2" s="1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<sst xmlns="http://schemas.openxmlformats.org/spreadsheetml/2006/main" count="58" uniqueCount="50">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</sst>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B65" sqref="B65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4949481.67</v>
      </c>
      <c r="C4" s="13">
        <f>SUM(C5:C14)</f>
        <v>9447941.4700000007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820.24</v>
      </c>
      <c r="C9" s="14">
        <v>79.84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387423.93</v>
      </c>
      <c r="C11" s="14">
        <v>757730.05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4561237.5</v>
      </c>
      <c r="C13" s="14">
        <v>8690131.5800000001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3">
        <f>SUM(B17:B32)</f>
        <v>4749875.9400000004</v>
      </c>
      <c r="C16" s="13">
        <f>SUM(C17:C32)</f>
        <v>9777602.5899999999</v>
      </c>
    </row>
    <row r="17" spans="1:3" ht="11.25" customHeight="1" x14ac:dyDescent="0.2">
      <c r="A17" s="7" t="s">
        <v>14</v>
      </c>
      <c r="B17" s="14">
        <v>3213353.02</v>
      </c>
      <c r="C17" s="14">
        <v>6829869.2599999998</v>
      </c>
    </row>
    <row r="18" spans="1:3" ht="11.25" customHeight="1" x14ac:dyDescent="0.2">
      <c r="A18" s="7" t="s">
        <v>15</v>
      </c>
      <c r="B18" s="14">
        <v>539529.04</v>
      </c>
      <c r="C18" s="14">
        <v>1013740.9</v>
      </c>
    </row>
    <row r="19" spans="1:3" ht="11.25" customHeight="1" x14ac:dyDescent="0.2">
      <c r="A19" s="7" t="s">
        <v>16</v>
      </c>
      <c r="B19" s="14">
        <v>708476.24</v>
      </c>
      <c r="C19" s="14">
        <v>886267.77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176319.61</v>
      </c>
      <c r="C23" s="14">
        <v>520534.92</v>
      </c>
    </row>
    <row r="24" spans="1:3" ht="11.25" customHeight="1" x14ac:dyDescent="0.2">
      <c r="A24" s="7" t="s">
        <v>21</v>
      </c>
      <c r="B24" s="14">
        <v>65893.03</v>
      </c>
      <c r="C24" s="14">
        <v>59668.9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46305</v>
      </c>
      <c r="C31" s="14">
        <v>467520.84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199605.72999999952</v>
      </c>
      <c r="C33" s="13">
        <f>C4-C16</f>
        <v>-329661.11999999918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9744.7999999999993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9744.7999999999993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3">
        <f>SUM(B55+B58)</f>
        <v>32646.37</v>
      </c>
      <c r="C54" s="13">
        <f>SUM(C55+C58)</f>
        <v>0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32646.37</v>
      </c>
      <c r="C58" s="14">
        <v>0</v>
      </c>
    </row>
    <row r="59" spans="1:3" ht="11.25" customHeight="1" x14ac:dyDescent="0.2">
      <c r="A59" s="4" t="s">
        <v>44</v>
      </c>
      <c r="B59" s="13">
        <f>B48-B54</f>
        <v>-32646.37</v>
      </c>
      <c r="C59" s="13">
        <f>C48-C54</f>
        <v>9744.7999999999993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3">
        <f>B59+B45+B33</f>
        <v>166959.35999999952</v>
      </c>
      <c r="C61" s="13">
        <f>C59+C45+C33</f>
        <v>-319916.31999999919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3">
        <v>860147.51</v>
      </c>
      <c r="C63" s="13">
        <v>1180063.83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13">
        <v>1027106.87</v>
      </c>
      <c r="C65" s="13">
        <v>860147.51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2012-12-11T20:31:36Z</dcterms:created>
  <dcterms:modified xsi:type="dcterms:W3CDTF">2024-07-23T18:12:17Z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